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nesb\Desktop\Új mappa (2)\Bögöt\"/>
    </mc:Choice>
  </mc:AlternateContent>
  <bookViews>
    <workbookView xWindow="0" yWindow="0" windowWidth="28800" windowHeight="11655"/>
  </bookViews>
  <sheets>
    <sheet name="1. melléklet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 l="1"/>
  <c r="C48" i="1"/>
  <c r="E47" i="1" s="1"/>
  <c r="C45" i="1"/>
  <c r="C44" i="1"/>
  <c r="C43" i="1"/>
  <c r="C39" i="1"/>
  <c r="C38" i="1"/>
  <c r="C37" i="1"/>
  <c r="C36" i="1"/>
  <c r="C35" i="1"/>
  <c r="E26" i="1"/>
  <c r="E22" i="1"/>
  <c r="E20" i="1"/>
  <c r="E18" i="1"/>
  <c r="E15" i="1"/>
  <c r="C13" i="1"/>
  <c r="E11" i="1"/>
  <c r="E33" i="1" l="1"/>
  <c r="E30" i="1"/>
  <c r="E41" i="1"/>
  <c r="E51" i="1" s="1"/>
  <c r="E53" i="1" s="1"/>
  <c r="E57" i="1" s="1"/>
</calcChain>
</file>

<file path=xl/sharedStrings.xml><?xml version="1.0" encoding="utf-8"?>
<sst xmlns="http://schemas.openxmlformats.org/spreadsheetml/2006/main" count="99" uniqueCount="67">
  <si>
    <t>1. melléklet  a  …./2021. (. ....) önkormányzati rendelethez</t>
  </si>
  <si>
    <t>1. melléklet  a  4/2021. (II.15.) önkormányzati rendelethez</t>
  </si>
  <si>
    <t>TERVEZET</t>
  </si>
  <si>
    <t>BÖGÖT KÖZSÉG ÖNKORMÁNYZATA</t>
  </si>
  <si>
    <t>BEVÉTELEINEK ÉS KIADÁSAINAK ALAKULÁSA</t>
  </si>
  <si>
    <t>2021. évre</t>
  </si>
  <si>
    <t>1.</t>
  </si>
  <si>
    <t>BEVÉTELEK:</t>
  </si>
  <si>
    <t>1.1.</t>
  </si>
  <si>
    <t>MŰKÖDÉSI TÁMOGATÁSOK ÁLLAMHÁZTARTÁSON BELÜLRŐL</t>
  </si>
  <si>
    <t xml:space="preserve"> Ft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</si>
  <si>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</si>
  <si>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</si>
  <si>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1.2.</t>
  </si>
  <si>
    <t>FELHALMOZÁSI TÁMOGATÁSOK ÁLLAMHÁZTARTÁSON BELÜLRŐL</t>
  </si>
  <si>
    <t>Ft</t>
  </si>
  <si>
    <t>1.3.</t>
  </si>
  <si>
    <t>KÖZHATALMI BEVÉTELEK</t>
  </si>
  <si>
    <t>1.4.</t>
  </si>
  <si>
    <t>MŰKÖDÉSI BEVÉTELEK</t>
  </si>
  <si>
    <t>1.5.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</si>
  <si>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</si>
  <si>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</si>
  <si>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</si>
  <si>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>1.6.</t>
  </si>
  <si>
    <t>FELHALMOZÁSI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</si>
  <si>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</si>
  <si>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</si>
  <si>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1.7.</t>
  </si>
  <si>
    <t>TÁRGYÉVI BEVÉTELEK ÖSSZESEN:</t>
  </si>
  <si>
    <t>2.</t>
  </si>
  <si>
    <t>KIADÁSOK:</t>
  </si>
  <si>
    <t>2.1.</t>
  </si>
  <si>
    <t>MŰKÖDÉSI KIADÁSOK</t>
  </si>
  <si>
    <t xml:space="preserve"> ebből:</t>
  </si>
  <si>
    <t>1.1.1.</t>
  </si>
  <si>
    <t xml:space="preserve">       Személyi juttatások</t>
  </si>
  <si>
    <t>1.1.2.</t>
  </si>
  <si>
    <t xml:space="preserve">       Munkáltatót terhelő járulékok</t>
  </si>
  <si>
    <t>1.1.3.</t>
  </si>
  <si>
    <t xml:space="preserve">       Dologi kiadások</t>
  </si>
  <si>
    <t>1.1.4.</t>
  </si>
  <si>
    <t xml:space="preserve">       Ellátottak juttatásai</t>
  </si>
  <si>
    <t>1.1.5.</t>
  </si>
  <si>
    <t xml:space="preserve">       Egyéb működési kiadások</t>
  </si>
  <si>
    <t>1.1.6.</t>
  </si>
  <si>
    <t xml:space="preserve">       Tartalék</t>
  </si>
  <si>
    <t>2.2.</t>
  </si>
  <si>
    <t>FELHALMOZÁSI KIADÁSOK</t>
  </si>
  <si>
    <t>2.2.1.</t>
  </si>
  <si>
    <t xml:space="preserve">       Beruházások</t>
  </si>
  <si>
    <t>2.2.2.</t>
  </si>
  <si>
    <t xml:space="preserve">       Felújítások</t>
  </si>
  <si>
    <t>2.2.3.</t>
  </si>
  <si>
    <t xml:space="preserve">       Egyéb felhalmozási kiadások</t>
  </si>
  <si>
    <t>2.3.</t>
  </si>
  <si>
    <t>FINANSZÍROZÁSI KIADÁSOK</t>
  </si>
  <si>
    <t xml:space="preserve"> ebből:  Áht-n belüli megelőlegezések visszafiz.</t>
  </si>
  <si>
    <t xml:space="preserve">           befektetési célú részesedések vásárlása</t>
  </si>
  <si>
    <t>2.4.</t>
  </si>
  <si>
    <t>TÁRGYÉVI KIADÁSOK ÖSSZESEN:</t>
  </si>
  <si>
    <t>3.</t>
  </si>
  <si>
    <t>TÁRGYÉVI BEVÉTELEK ÉS KIADÁSOK EGYENLEGE:</t>
  </si>
  <si>
    <t>4.</t>
  </si>
  <si>
    <t>ELŐZŐ ÉVEkK KÖLTSÉGVETÉSI MARADVÁNY IGÉNYBEVÉTELE</t>
  </si>
  <si>
    <t>5.</t>
  </si>
  <si>
    <t>TÁRGYÉVI KÖLTSÉGVETÉSI HIÁNY: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</si>
</sst>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F_t_-;\-* #,##0.00\ _F_t_-;_-* &quot;-&quot;??\ _F_t_-;_-@_-"/>
    <numFmt numFmtId="165" formatCode="_-* #,##0\ _F_t_-;\-* #,##0\ _F_t_-;_-* &quot;-&quot;??\ _F_t_-;_-@_-"/>
    <numFmt numFmtId="166" formatCode="#,##0_ ;\-#,##0\ "/>
  </numFmts>
  <fonts count="16" x14ac:knownFonts="1">
    <font>
      <sz val="10"/>
      <name val="Arial CE"/>
      <charset val="238"/>
    </font>
    <font>
      <sz val="10"/>
      <name val="Arial CE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  <charset val="238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u/>
      <sz val="14"/>
      <name val="Times New Roman"/>
      <family val="1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b/>
      <sz val="14"/>
      <name val="Times New Roman"/>
      <family val="1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2" fillId="0" borderId="0"/>
    <xf numFmtId="0" fontId="12" fillId="0" borderId="0"/>
  </cellStyleXfs>
  <cellXfs count="48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/>
    <xf numFmtId="0" fontId="5" fillId="0" borderId="0" xfId="0" applyFont="1"/>
    <xf numFmtId="49" fontId="8" fillId="0" borderId="0" xfId="0" applyNumberFormat="1" applyFont="1"/>
    <xf numFmtId="165" fontId="3" fillId="0" borderId="0" xfId="1" applyNumberFormat="1" applyFont="1"/>
    <xf numFmtId="165" fontId="4" fillId="0" borderId="0" xfId="1" applyNumberFormat="1" applyFont="1"/>
    <xf numFmtId="0" fontId="8" fillId="0" borderId="0" xfId="0" applyFont="1"/>
    <xf numFmtId="0" fontId="9" fillId="0" borderId="0" xfId="0" applyFont="1"/>
    <xf numFmtId="165" fontId="8" fillId="0" borderId="0" xfId="1" applyNumberFormat="1" applyFont="1"/>
    <xf numFmtId="0" fontId="10" fillId="0" borderId="0" xfId="0" applyFont="1"/>
    <xf numFmtId="0" fontId="6" fillId="0" borderId="0" xfId="0" applyFont="1"/>
    <xf numFmtId="165" fontId="10" fillId="0" borderId="0" xfId="1" applyNumberFormat="1" applyFont="1"/>
    <xf numFmtId="0" fontId="5" fillId="0" borderId="0" xfId="0" applyFont="1" applyAlignment="1">
      <alignment wrapText="1"/>
    </xf>
    <xf numFmtId="165" fontId="3" fillId="0" borderId="0" xfId="0" applyNumberFormat="1" applyFont="1"/>
    <xf numFmtId="0" fontId="11" fillId="0" borderId="0" xfId="0" applyFont="1"/>
    <xf numFmtId="166" fontId="8" fillId="0" borderId="0" xfId="1" applyNumberFormat="1" applyFont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0" applyNumberFormat="1" applyFont="1"/>
    <xf numFmtId="0" fontId="5" fillId="0" borderId="0" xfId="2" applyFont="1"/>
    <xf numFmtId="165" fontId="8" fillId="0" borderId="0" xfId="1" applyNumberFormat="1" applyFont="1" applyAlignment="1">
      <alignment horizontal="right"/>
    </xf>
    <xf numFmtId="49" fontId="13" fillId="0" borderId="0" xfId="0" applyNumberFormat="1" applyFont="1"/>
    <xf numFmtId="164" fontId="13" fillId="0" borderId="0" xfId="0" applyNumberFormat="1" applyFont="1"/>
    <xf numFmtId="0" fontId="13" fillId="0" borderId="0" xfId="0" applyFont="1"/>
    <xf numFmtId="164" fontId="3" fillId="0" borderId="0" xfId="0" applyNumberFormat="1" applyFont="1"/>
    <xf numFmtId="0" fontId="5" fillId="0" borderId="0" xfId="2" applyFont="1" applyAlignment="1">
      <alignment horizontal="left"/>
    </xf>
    <xf numFmtId="165" fontId="14" fillId="0" borderId="0" xfId="1" applyNumberFormat="1" applyFont="1"/>
    <xf numFmtId="164" fontId="8" fillId="0" borderId="0" xfId="0" applyNumberFormat="1" applyFont="1"/>
    <xf numFmtId="165" fontId="10" fillId="0" borderId="0" xfId="0" applyNumberFormat="1" applyFont="1"/>
    <xf numFmtId="0" fontId="6" fillId="0" borderId="0" xfId="2" applyFont="1"/>
    <xf numFmtId="0" fontId="5" fillId="0" borderId="0" xfId="3" applyFont="1"/>
    <xf numFmtId="0" fontId="5" fillId="0" borderId="0" xfId="0" applyFont="1" applyAlignment="1">
      <alignment vertical="center"/>
    </xf>
    <xf numFmtId="165" fontId="10" fillId="0" borderId="0" xfId="1" applyNumberFormat="1" applyFont="1" applyAlignment="1">
      <alignment horizontal="right"/>
    </xf>
    <xf numFmtId="0" fontId="15" fillId="0" borderId="0" xfId="0" applyFont="1"/>
    <xf numFmtId="49" fontId="3" fillId="0" borderId="0" xfId="0" applyNumberFormat="1" applyFont="1" applyAlignment="1">
      <alignment vertical="center"/>
    </xf>
    <xf numFmtId="0" fontId="6" fillId="0" borderId="0" xfId="0" applyFont="1" applyAlignment="1">
      <alignment horizontal="left" wrapText="1"/>
    </xf>
    <xf numFmtId="165" fontId="13" fillId="0" borderId="0" xfId="1" applyNumberFormat="1" applyFont="1"/>
    <xf numFmtId="0" fontId="8" fillId="0" borderId="0" xfId="2" applyFont="1"/>
    <xf numFmtId="165" fontId="5" fillId="0" borderId="0" xfId="1" applyNumberFormat="1" applyFont="1"/>
    <xf numFmtId="165" fontId="6" fillId="0" borderId="0" xfId="1" applyNumberFormat="1" applyFont="1"/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Ezres" xfId="1" builtinId="3"/>
    <cellStyle name="Normál" xfId="0" builtinId="0"/>
    <cellStyle name="Normál_KTGV99" xfId="2"/>
    <cellStyle name="Normál_PHKV9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.%20&#233;vi%20k&#246;lts&#233;gvet&#233;s%20I%20rend.m&#243;d.%20mell.%20-%20B&#246;g&#246;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 (2)"/>
      <sheetName val="1.mell. -mérleg"/>
      <sheetName val="2.mell - bevétel"/>
      <sheetName val="3.mell. - bevét.Köá"/>
      <sheetName val="4.mell. - kiadás"/>
      <sheetName val="5.mell. - kiadás.köá."/>
      <sheetName val="6.mell - átadások"/>
      <sheetName val="7.mell,beruházások"/>
      <sheetName val="8.mell. - közgazd.mérleg"/>
      <sheetName val="9.mell. -ei.felh.ütemt."/>
      <sheetName val="10.mell.Felújítások"/>
    </sheetNames>
    <sheetDataSet>
      <sheetData sheetId="0"/>
      <sheetData sheetId="1"/>
      <sheetData sheetId="2"/>
      <sheetData sheetId="3"/>
      <sheetData sheetId="4">
        <row r="34">
          <cell r="E34">
            <v>9406705</v>
          </cell>
          <cell r="F34">
            <v>1782146</v>
          </cell>
          <cell r="G34">
            <v>14229473</v>
          </cell>
          <cell r="H34">
            <v>1375000</v>
          </cell>
          <cell r="I34">
            <v>691665</v>
          </cell>
          <cell r="L34">
            <v>3073600</v>
          </cell>
          <cell r="M34">
            <v>3165400</v>
          </cell>
          <cell r="S34">
            <v>984057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60"/>
  <sheetViews>
    <sheetView tabSelected="1" workbookViewId="0">
      <selection activeCell="B22" sqref="B22"/>
    </sheetView>
  </sheetViews>
  <sheetFormatPr defaultRowHeight="15" x14ac:dyDescent="0.25"/>
  <cols>
    <col min="1" max="1" width="9.140625" style="2"/>
    <col min="2" max="2" width="64.5703125" style="1" customWidth="1"/>
    <col min="3" max="3" width="14.85546875" style="8" customWidth="1"/>
    <col min="4" max="4" width="4.85546875" style="1" customWidth="1"/>
    <col min="5" max="5" width="17.28515625" style="8" customWidth="1"/>
    <col min="6" max="6" width="5.28515625" style="1" customWidth="1"/>
    <col min="7" max="7" width="9.140625" style="1"/>
    <col min="8" max="8" width="14.28515625" style="1" bestFit="1" customWidth="1"/>
    <col min="9" max="16384" width="9.140625" style="1"/>
  </cols>
  <sheetData>
    <row r="1" spans="1:8" x14ac:dyDescent="0.25">
      <c r="A1" s="43" t="s">
        <v>0</v>
      </c>
      <c r="B1" s="43"/>
      <c r="C1" s="43"/>
      <c r="D1" s="43"/>
      <c r="E1" s="43"/>
      <c r="F1" s="43"/>
    </row>
    <row r="2" spans="1:8" x14ac:dyDescent="0.25">
      <c r="B2" s="3"/>
      <c r="C2" s="3"/>
      <c r="D2" s="3"/>
      <c r="E2" s="3"/>
      <c r="F2" s="3"/>
    </row>
    <row r="3" spans="1:8" x14ac:dyDescent="0.25">
      <c r="A3" s="44" t="s">
        <v>1</v>
      </c>
      <c r="B3" s="44"/>
      <c r="C3" s="3"/>
      <c r="D3" s="3"/>
      <c r="E3" s="3"/>
      <c r="F3" s="3"/>
    </row>
    <row r="4" spans="1:8" x14ac:dyDescent="0.25">
      <c r="A4" s="4"/>
      <c r="B4" s="4"/>
      <c r="C4" s="3"/>
      <c r="D4" s="3"/>
      <c r="E4" s="3"/>
      <c r="F4" s="3"/>
    </row>
    <row r="5" spans="1:8" x14ac:dyDescent="0.25">
      <c r="B5" s="45" t="s">
        <v>2</v>
      </c>
      <c r="C5" s="45"/>
      <c r="D5" s="45"/>
      <c r="E5" s="45"/>
      <c r="F5" s="45"/>
    </row>
    <row r="6" spans="1:8" s="6" customFormat="1" ht="15.75" x14ac:dyDescent="0.25">
      <c r="A6" s="5"/>
      <c r="B6" s="46" t="s">
        <v>3</v>
      </c>
      <c r="C6" s="46"/>
      <c r="D6" s="46"/>
      <c r="E6" s="46"/>
      <c r="F6" s="46"/>
    </row>
    <row r="7" spans="1:8" ht="15.75" x14ac:dyDescent="0.25">
      <c r="B7" s="46" t="s">
        <v>4</v>
      </c>
      <c r="C7" s="46"/>
      <c r="D7" s="46"/>
      <c r="E7" s="46"/>
      <c r="F7" s="46"/>
    </row>
    <row r="8" spans="1:8" ht="12.75" customHeight="1" x14ac:dyDescent="0.25">
      <c r="B8" s="47" t="s">
        <v>5</v>
      </c>
      <c r="C8" s="47"/>
      <c r="D8" s="47"/>
      <c r="E8" s="47"/>
      <c r="F8" s="47"/>
    </row>
    <row r="9" spans="1:8" s="10" customFormat="1" x14ac:dyDescent="0.25">
      <c r="A9" s="7"/>
      <c r="B9" s="1"/>
      <c r="C9" s="8"/>
      <c r="D9" s="1"/>
      <c r="E9" s="9"/>
      <c r="F9" s="1"/>
    </row>
    <row r="10" spans="1:8" s="10" customFormat="1" ht="18.75" x14ac:dyDescent="0.3">
      <c r="A10" s="7" t="s">
        <v>6</v>
      </c>
      <c r="B10" s="11" t="s">
        <v>7</v>
      </c>
      <c r="C10" s="12"/>
      <c r="E10" s="13"/>
    </row>
    <row r="11" spans="1:8" ht="15.75" x14ac:dyDescent="0.25">
      <c r="A11" s="2" t="s">
        <v>8</v>
      </c>
      <c r="B11" s="14" t="s">
        <v>9</v>
      </c>
      <c r="C11" s="12"/>
      <c r="D11" s="10"/>
      <c r="E11" s="15">
        <f>'[1]2.mell - bevétel'!H64</f>
        <v>0</v>
      </c>
      <c r="F11" s="10" t="s">
        <v>10</v>
      </c>
    </row>
    <row r="12" spans="1:8" ht="15.75" x14ac:dyDescent="0.25">
      <c r="B12" s="16" t="s">
        <v>11</v>
      </c>
      <c r="C12" s="8">
        <v>24801433</v>
      </c>
      <c r="D12" s="1" t="s">
        <v>10</v>
      </c>
      <c r="E12" s="9"/>
      <c r="H12" s="17"/>
    </row>
    <row r="13" spans="1:8" s="10" customFormat="1" ht="15.75" customHeight="1" x14ac:dyDescent="0.25">
      <c r="A13" s="7"/>
      <c r="B13" s="16" t="s">
        <v>12</v>
      </c>
      <c r="C13" s="8">
        <f>'[1]2.mell - bevétel'!H62</f>
        <v>0</v>
      </c>
      <c r="D13" s="1" t="s">
        <v>10</v>
      </c>
      <c r="E13" s="9"/>
      <c r="F13" s="1"/>
    </row>
    <row r="14" spans="1:8" s="10" customFormat="1" ht="15.75" x14ac:dyDescent="0.25">
      <c r="A14" s="7"/>
      <c r="B14" s="14"/>
      <c r="C14" s="12"/>
      <c r="E14" s="15"/>
    </row>
    <row r="15" spans="1:8" s="10" customFormat="1" ht="15.75" x14ac:dyDescent="0.25">
      <c r="A15" s="7" t="s">
        <v>13</v>
      </c>
      <c r="B15" s="14" t="s">
        <v>14</v>
      </c>
      <c r="C15" s="12"/>
      <c r="E15" s="15">
        <f>'[1]2.mell - bevétel'!H69</f>
        <v>0</v>
      </c>
      <c r="F15" s="10" t="s">
        <v>10</v>
      </c>
    </row>
    <row r="16" spans="1:8" s="10" customFormat="1" ht="15.75" x14ac:dyDescent="0.25">
      <c r="A16" s="7"/>
      <c r="B16" s="18"/>
      <c r="C16" s="19"/>
      <c r="D16" s="20" t="s">
        <v>15</v>
      </c>
      <c r="E16" s="15"/>
    </row>
    <row r="17" spans="1:8" s="10" customFormat="1" ht="15.75" x14ac:dyDescent="0.25">
      <c r="A17" s="7"/>
      <c r="B17" s="18"/>
      <c r="C17" s="19"/>
      <c r="D17" s="20" t="s">
        <v>15</v>
      </c>
      <c r="E17" s="15"/>
    </row>
    <row r="18" spans="1:8" s="10" customFormat="1" ht="15.75" x14ac:dyDescent="0.25">
      <c r="A18" s="7" t="s">
        <v>16</v>
      </c>
      <c r="B18" s="14" t="s">
        <v>17</v>
      </c>
      <c r="C18" s="12"/>
      <c r="E18" s="15">
        <f>'[1]2.mell - bevétel'!H81</f>
        <v>0</v>
      </c>
      <c r="F18" s="10" t="s">
        <v>10</v>
      </c>
    </row>
    <row r="19" spans="1:8" s="10" customFormat="1" ht="15.75" x14ac:dyDescent="0.25">
      <c r="A19" s="7"/>
      <c r="B19" s="14"/>
      <c r="C19" s="12"/>
      <c r="E19" s="15"/>
      <c r="H19" s="21"/>
    </row>
    <row r="20" spans="1:8" s="10" customFormat="1" ht="15.75" x14ac:dyDescent="0.25">
      <c r="A20" s="7" t="s">
        <v>18</v>
      </c>
      <c r="B20" s="14" t="s">
        <v>19</v>
      </c>
      <c r="C20" s="12"/>
      <c r="E20" s="15">
        <f>'[1]2.mell - bevétel'!H94</f>
        <v>0</v>
      </c>
      <c r="F20" s="10" t="s">
        <v>10</v>
      </c>
    </row>
    <row r="21" spans="1:8" s="10" customFormat="1" ht="15.75" x14ac:dyDescent="0.25">
      <c r="A21" s="7"/>
      <c r="B21" s="22"/>
      <c r="C21" s="23"/>
      <c r="E21" s="15"/>
    </row>
    <row r="22" spans="1:8" s="10" customFormat="1" ht="15.75" x14ac:dyDescent="0.25">
      <c r="A22" s="7" t="s">
        <v>20</v>
      </c>
      <c r="B22" s="14" t="s">
        <v>21</v>
      </c>
      <c r="E22" s="15">
        <f>C23+C24</f>
        <v>0</v>
      </c>
      <c r="F22" s="10" t="s">
        <v>10</v>
      </c>
    </row>
    <row r="23" spans="1:8" s="26" customFormat="1" ht="32.25" x14ac:dyDescent="0.3">
      <c r="A23" s="24"/>
      <c r="B23" s="16" t="s">
        <v>22</v>
      </c>
      <c r="C23" s="23">
        <v>0</v>
      </c>
      <c r="D23" s="10" t="s">
        <v>10</v>
      </c>
      <c r="E23" s="15"/>
      <c r="F23" s="10"/>
      <c r="G23" s="10"/>
      <c r="H23" s="25"/>
    </row>
    <row r="24" spans="1:8" ht="18.75" x14ac:dyDescent="0.3">
      <c r="B24" s="6" t="s">
        <v>23</v>
      </c>
      <c r="C24" s="12">
        <v>0</v>
      </c>
      <c r="D24" s="10" t="s">
        <v>10</v>
      </c>
      <c r="E24" s="15"/>
      <c r="F24" s="10"/>
      <c r="G24" s="26"/>
      <c r="H24" s="27"/>
    </row>
    <row r="25" spans="1:8" s="10" customFormat="1" ht="18.75" x14ac:dyDescent="0.3">
      <c r="A25" s="7"/>
      <c r="B25" s="28"/>
      <c r="C25" s="8"/>
      <c r="D25" s="1"/>
      <c r="E25" s="29"/>
      <c r="F25" s="26"/>
      <c r="H25" s="30"/>
    </row>
    <row r="26" spans="1:8" s="10" customFormat="1" ht="15.75" x14ac:dyDescent="0.25">
      <c r="A26" s="7" t="s">
        <v>24</v>
      </c>
      <c r="B26" s="14" t="s">
        <v>25</v>
      </c>
      <c r="C26" s="12"/>
      <c r="E26" s="15">
        <f>C27+C28</f>
        <v>0</v>
      </c>
      <c r="F26" s="10" t="s">
        <v>10</v>
      </c>
    </row>
    <row r="27" spans="1:8" s="10" customFormat="1" ht="31.5" x14ac:dyDescent="0.25">
      <c r="A27" s="7"/>
      <c r="B27" s="16" t="s">
        <v>26</v>
      </c>
      <c r="C27" s="12">
        <v>0</v>
      </c>
      <c r="D27" s="10" t="s">
        <v>10</v>
      </c>
      <c r="E27" s="15"/>
    </row>
    <row r="28" spans="1:8" s="10" customFormat="1" ht="15.75" x14ac:dyDescent="0.25">
      <c r="A28" s="7"/>
      <c r="B28" s="6" t="s">
        <v>27</v>
      </c>
      <c r="C28" s="12">
        <v>0</v>
      </c>
      <c r="D28" s="10" t="s">
        <v>10</v>
      </c>
      <c r="E28" s="15"/>
    </row>
    <row r="29" spans="1:8" s="10" customFormat="1" ht="15.75" x14ac:dyDescent="0.25">
      <c r="A29" s="7"/>
      <c r="B29" s="28"/>
      <c r="E29" s="13"/>
    </row>
    <row r="30" spans="1:8" s="10" customFormat="1" ht="15.75" x14ac:dyDescent="0.25">
      <c r="A30" s="7" t="s">
        <v>28</v>
      </c>
      <c r="B30" s="14" t="s">
        <v>29</v>
      </c>
      <c r="E30" s="31">
        <f>SUM(E11:E29)</f>
        <v>0</v>
      </c>
      <c r="F30" s="10" t="s">
        <v>10</v>
      </c>
    </row>
    <row r="31" spans="1:8" s="10" customFormat="1" ht="15.75" x14ac:dyDescent="0.25">
      <c r="A31" s="7"/>
      <c r="B31" s="6"/>
      <c r="E31" s="13"/>
    </row>
    <row r="32" spans="1:8" s="10" customFormat="1" ht="18.75" x14ac:dyDescent="0.3">
      <c r="A32" s="7" t="s">
        <v>30</v>
      </c>
      <c r="B32" s="11" t="s">
        <v>31</v>
      </c>
      <c r="E32" s="13"/>
    </row>
    <row r="33" spans="1:7" s="10" customFormat="1" ht="15.75" x14ac:dyDescent="0.25">
      <c r="A33" s="7" t="s">
        <v>32</v>
      </c>
      <c r="B33" s="32" t="s">
        <v>33</v>
      </c>
      <c r="C33" s="12"/>
      <c r="E33" s="15">
        <f>C35+C36+C37+C38+C39+C40</f>
        <v>37305626</v>
      </c>
      <c r="F33" s="10" t="s">
        <v>10</v>
      </c>
    </row>
    <row r="34" spans="1:7" s="10" customFormat="1" ht="15.75" x14ac:dyDescent="0.25">
      <c r="A34" s="7"/>
      <c r="B34" s="22" t="s">
        <v>34</v>
      </c>
      <c r="C34" s="12"/>
      <c r="E34" s="15"/>
    </row>
    <row r="35" spans="1:7" s="10" customFormat="1" ht="15.75" x14ac:dyDescent="0.25">
      <c r="A35" s="7" t="s">
        <v>35</v>
      </c>
      <c r="B35" s="6" t="s">
        <v>36</v>
      </c>
      <c r="C35" s="12">
        <f>'[1]4.mell. - kiadás'!E34</f>
        <v>9406705</v>
      </c>
      <c r="D35" s="10" t="s">
        <v>10</v>
      </c>
      <c r="E35" s="15"/>
    </row>
    <row r="36" spans="1:7" s="10" customFormat="1" ht="15.75" x14ac:dyDescent="0.25">
      <c r="A36" s="7" t="s">
        <v>37</v>
      </c>
      <c r="B36" s="6" t="s">
        <v>38</v>
      </c>
      <c r="C36" s="12">
        <f>'[1]4.mell. - kiadás'!F34</f>
        <v>1782146</v>
      </c>
      <c r="D36" s="10" t="s">
        <v>10</v>
      </c>
      <c r="E36" s="15"/>
    </row>
    <row r="37" spans="1:7" s="10" customFormat="1" ht="15.75" x14ac:dyDescent="0.25">
      <c r="A37" s="7" t="s">
        <v>39</v>
      </c>
      <c r="B37" s="6" t="s">
        <v>40</v>
      </c>
      <c r="C37" s="12">
        <f>'[1]4.mell. - kiadás'!G34</f>
        <v>14229473</v>
      </c>
      <c r="D37" s="10" t="s">
        <v>10</v>
      </c>
      <c r="E37" s="15"/>
    </row>
    <row r="38" spans="1:7" s="10" customFormat="1" ht="15.75" x14ac:dyDescent="0.25">
      <c r="A38" s="7" t="s">
        <v>41</v>
      </c>
      <c r="B38" s="33" t="s">
        <v>42</v>
      </c>
      <c r="C38" s="12">
        <f>'[1]4.mell. - kiadás'!H34</f>
        <v>1375000</v>
      </c>
      <c r="D38" s="10" t="s">
        <v>10</v>
      </c>
      <c r="E38" s="15"/>
    </row>
    <row r="39" spans="1:7" s="10" customFormat="1" ht="15.75" x14ac:dyDescent="0.2">
      <c r="A39" s="7" t="s">
        <v>43</v>
      </c>
      <c r="B39" s="34" t="s">
        <v>44</v>
      </c>
      <c r="C39" s="12">
        <f>'[1]4.mell. - kiadás'!I34</f>
        <v>691665</v>
      </c>
      <c r="D39" s="10" t="s">
        <v>10</v>
      </c>
      <c r="E39" s="15"/>
    </row>
    <row r="40" spans="1:7" s="10" customFormat="1" ht="15.75" x14ac:dyDescent="0.2">
      <c r="A40" s="7" t="s">
        <v>45</v>
      </c>
      <c r="B40" s="34" t="s">
        <v>46</v>
      </c>
      <c r="C40" s="12">
        <v>9820637</v>
      </c>
      <c r="D40" s="10" t="s">
        <v>10</v>
      </c>
      <c r="E40" s="15"/>
    </row>
    <row r="41" spans="1:7" s="10" customFormat="1" ht="15.75" x14ac:dyDescent="0.25">
      <c r="A41" s="7" t="s">
        <v>47</v>
      </c>
      <c r="B41" s="32" t="s">
        <v>48</v>
      </c>
      <c r="C41" s="12"/>
      <c r="E41" s="35">
        <f>C43+C44+C45</f>
        <v>6239000</v>
      </c>
      <c r="F41" s="10" t="s">
        <v>10</v>
      </c>
    </row>
    <row r="42" spans="1:7" s="10" customFormat="1" ht="15.75" x14ac:dyDescent="0.25">
      <c r="A42" s="7"/>
      <c r="B42" s="22" t="s">
        <v>34</v>
      </c>
      <c r="C42" s="12"/>
      <c r="E42" s="15"/>
    </row>
    <row r="43" spans="1:7" s="10" customFormat="1" ht="15.75" x14ac:dyDescent="0.25">
      <c r="A43" s="7" t="s">
        <v>49</v>
      </c>
      <c r="B43" s="6" t="s">
        <v>50</v>
      </c>
      <c r="C43" s="23">
        <f>'[1]4.mell. - kiadás'!L34</f>
        <v>3073600</v>
      </c>
      <c r="D43" s="10" t="s">
        <v>10</v>
      </c>
      <c r="E43" s="15"/>
    </row>
    <row r="44" spans="1:7" s="10" customFormat="1" ht="15.75" x14ac:dyDescent="0.25">
      <c r="A44" s="7" t="s">
        <v>51</v>
      </c>
      <c r="B44" s="6" t="s">
        <v>52</v>
      </c>
      <c r="C44" s="23">
        <f>'[1]4.mell. - kiadás'!M34</f>
        <v>3165400</v>
      </c>
      <c r="D44" s="10" t="s">
        <v>10</v>
      </c>
      <c r="E44" s="15"/>
    </row>
    <row r="45" spans="1:7" ht="15.75" x14ac:dyDescent="0.25">
      <c r="A45" s="2" t="s">
        <v>53</v>
      </c>
      <c r="B45" s="6" t="s">
        <v>54</v>
      </c>
      <c r="C45" s="23">
        <f>'[1]4.mell. - kiadás'!N34</f>
        <v>0</v>
      </c>
      <c r="D45" s="10" t="s">
        <v>10</v>
      </c>
      <c r="E45" s="15"/>
      <c r="F45" s="10"/>
      <c r="G45" s="10"/>
    </row>
    <row r="46" spans="1:7" s="10" customFormat="1" ht="15.75" x14ac:dyDescent="0.25">
      <c r="A46" s="7"/>
      <c r="B46" s="6"/>
      <c r="C46" s="23"/>
      <c r="E46" s="15"/>
    </row>
    <row r="47" spans="1:7" s="10" customFormat="1" ht="15.75" x14ac:dyDescent="0.25">
      <c r="A47" s="7" t="s">
        <v>55</v>
      </c>
      <c r="B47" s="36" t="s">
        <v>56</v>
      </c>
      <c r="C47" s="23"/>
      <c r="E47" s="15">
        <f>C48</f>
        <v>984057</v>
      </c>
      <c r="F47" s="10" t="s">
        <v>10</v>
      </c>
    </row>
    <row r="48" spans="1:7" s="10" customFormat="1" ht="15.75" x14ac:dyDescent="0.25">
      <c r="A48" s="7"/>
      <c r="B48" s="6" t="s">
        <v>57</v>
      </c>
      <c r="C48" s="12">
        <f>'[1]4.mell. - kiadás'!S34</f>
        <v>984057</v>
      </c>
      <c r="D48" s="10" t="s">
        <v>10</v>
      </c>
      <c r="E48" s="15"/>
    </row>
    <row r="49" spans="1:7" s="26" customFormat="1" ht="18.75" x14ac:dyDescent="0.3">
      <c r="A49" s="24"/>
      <c r="B49" s="6" t="s">
        <v>58</v>
      </c>
      <c r="C49" s="12">
        <v>0</v>
      </c>
      <c r="D49" s="10" t="s">
        <v>10</v>
      </c>
      <c r="E49" s="15"/>
      <c r="F49" s="10"/>
      <c r="G49" s="1"/>
    </row>
    <row r="50" spans="1:7" ht="15.75" x14ac:dyDescent="0.25">
      <c r="B50" s="6"/>
      <c r="C50" s="23"/>
      <c r="D50" s="10"/>
      <c r="E50" s="15"/>
      <c r="F50" s="10"/>
      <c r="G50" s="10"/>
    </row>
    <row r="51" spans="1:7" ht="15.75" x14ac:dyDescent="0.25">
      <c r="A51" s="2" t="s">
        <v>59</v>
      </c>
      <c r="B51" s="14" t="s">
        <v>60</v>
      </c>
      <c r="C51" s="23"/>
      <c r="D51" s="10"/>
      <c r="E51" s="9">
        <f>SUM(E33:E50)</f>
        <v>44528683</v>
      </c>
      <c r="F51" s="1" t="s">
        <v>10</v>
      </c>
      <c r="G51" s="10"/>
    </row>
    <row r="52" spans="1:7" ht="15.75" x14ac:dyDescent="0.25">
      <c r="B52" s="6"/>
      <c r="C52" s="12"/>
      <c r="D52" s="10"/>
      <c r="E52" s="35"/>
      <c r="F52" s="10"/>
      <c r="G52" s="10"/>
    </row>
    <row r="53" spans="1:7" ht="18.75" x14ac:dyDescent="0.3">
      <c r="A53" s="2" t="s">
        <v>61</v>
      </c>
      <c r="B53" s="14" t="s">
        <v>62</v>
      </c>
      <c r="C53" s="12"/>
      <c r="D53" s="10"/>
      <c r="E53" s="9">
        <f>E30-E51</f>
        <v>-44528683</v>
      </c>
      <c r="F53" s="1" t="s">
        <v>10</v>
      </c>
      <c r="G53" s="26"/>
    </row>
    <row r="54" spans="1:7" ht="15.75" x14ac:dyDescent="0.25">
      <c r="B54" s="6"/>
      <c r="C54" s="12"/>
      <c r="D54" s="10"/>
      <c r="E54" s="9"/>
    </row>
    <row r="55" spans="1:7" ht="32.25" x14ac:dyDescent="0.3">
      <c r="A55" s="37" t="s">
        <v>63</v>
      </c>
      <c r="B55" s="38" t="s">
        <v>64</v>
      </c>
      <c r="C55" s="39"/>
      <c r="D55" s="26"/>
      <c r="E55" s="9">
        <f>'[1]2.mell - bevétel'!H104</f>
        <v>0</v>
      </c>
      <c r="F55" s="1" t="s">
        <v>10</v>
      </c>
    </row>
    <row r="56" spans="1:7" s="10" customFormat="1" ht="15.75" x14ac:dyDescent="0.25">
      <c r="A56" s="7"/>
      <c r="B56" s="6"/>
      <c r="C56" s="8"/>
      <c r="D56" s="1"/>
      <c r="E56" s="9"/>
      <c r="F56" s="1"/>
      <c r="G56" s="1"/>
    </row>
    <row r="57" spans="1:7" ht="15.75" x14ac:dyDescent="0.25">
      <c r="A57" s="2" t="s">
        <v>65</v>
      </c>
      <c r="B57" s="14" t="s">
        <v>66</v>
      </c>
      <c r="E57" s="9">
        <f>E53+E55</f>
        <v>-44528683</v>
      </c>
      <c r="F57" s="1" t="s">
        <v>10</v>
      </c>
    </row>
    <row r="58" spans="1:7" s="10" customFormat="1" ht="10.5" customHeight="1" x14ac:dyDescent="0.25">
      <c r="A58" s="7"/>
      <c r="B58" s="40"/>
      <c r="C58" s="12"/>
      <c r="E58" s="41"/>
    </row>
    <row r="59" spans="1:7" ht="15.75" x14ac:dyDescent="0.25">
      <c r="B59" s="40"/>
      <c r="C59" s="12"/>
      <c r="D59" s="10"/>
      <c r="E59" s="41"/>
      <c r="F59" s="14"/>
    </row>
    <row r="60" spans="1:7" ht="15.75" x14ac:dyDescent="0.25">
      <c r="B60" s="14"/>
      <c r="E60" s="42"/>
      <c r="F60" s="14"/>
    </row>
  </sheetData>
  <mergeCells count="6">
    <mergeCell ref="B8:F8"/>
    <mergeCell ref="A1:F1"/>
    <mergeCell ref="A3:B3"/>
    <mergeCell ref="B5:F5"/>
    <mergeCell ref="B6:F6"/>
    <mergeCell ref="B7:F7"/>
  </mergeCells>
  <printOptions horizontalCentered="1"/>
  <pageMargins left="0.19685039370078741" right="0.19685039370078741" top="0" bottom="0" header="0.51181102362204722" footer="0.5118110236220472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 melléklet</vt:lpstr>
    </vt:vector>
  </TitlesOfParts>
  <Company>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Dénes Bence</cp:lastModifiedBy>
  <dcterms:created xsi:type="dcterms:W3CDTF">2021-06-21T11:49:11Z</dcterms:created>
  <dcterms:modified xsi:type="dcterms:W3CDTF">2021-06-21T12:01:00Z</dcterms:modified>
</cp:coreProperties>
</file>