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2. melléklet" sheetId="1" r:id="rId1"/>
  </sheets>
  <definedNames>
    <definedName name="_xlnm.Print_Titles" localSheetId="0">'2. melléklet'!$11:$13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I103" i="1" s="1"/>
  <c r="G103" i="1"/>
  <c r="I100" i="1"/>
  <c r="I99" i="1"/>
  <c r="H93" i="1"/>
  <c r="I93" i="1" s="1"/>
  <c r="G93" i="1"/>
  <c r="I90" i="1"/>
  <c r="I89" i="1"/>
  <c r="I88" i="1"/>
  <c r="I85" i="1"/>
  <c r="I84" i="1"/>
  <c r="H80" i="1"/>
  <c r="I80" i="1" s="1"/>
  <c r="G80" i="1"/>
  <c r="I78" i="1"/>
  <c r="I77" i="1"/>
  <c r="I73" i="1"/>
  <c r="G68" i="1"/>
  <c r="I68" i="1" s="1"/>
  <c r="I67" i="1"/>
  <c r="I66" i="1"/>
  <c r="H61" i="1"/>
  <c r="H55" i="1"/>
  <c r="I55" i="1" s="1"/>
  <c r="G55" i="1"/>
  <c r="I53" i="1"/>
  <c r="H49" i="1"/>
  <c r="G49" i="1"/>
  <c r="I48" i="1"/>
  <c r="I47" i="1"/>
  <c r="I44" i="1"/>
  <c r="H40" i="1"/>
  <c r="H57" i="1" s="1"/>
  <c r="G40" i="1"/>
  <c r="G57" i="1" s="1"/>
  <c r="G63" i="1" s="1"/>
  <c r="I36" i="1"/>
  <c r="I35" i="1"/>
  <c r="I33" i="1"/>
  <c r="I31" i="1"/>
  <c r="I29" i="1"/>
  <c r="I27" i="1"/>
  <c r="I25" i="1"/>
  <c r="I49" i="1" l="1"/>
  <c r="H63" i="1"/>
  <c r="I57" i="1"/>
  <c r="I40" i="1"/>
  <c r="G95" i="1"/>
  <c r="G105" i="1" s="1"/>
  <c r="H95" i="1" l="1"/>
  <c r="I63" i="1"/>
  <c r="I95" i="1" l="1"/>
  <c r="H105" i="1"/>
  <c r="I105" i="1" s="1"/>
</calcChain>
</file>

<file path=xl/sharedStrings.xml><?xml version="1.0" encoding="utf-8"?>
<sst xmlns="http://schemas.openxmlformats.org/spreadsheetml/2006/main" count="140" uniqueCount="100">
  <si>
    <t>BÖGÖT KÖZSÉG ÖNKORMÁNYZATA</t>
  </si>
  <si>
    <t>BEVÉTELEI FORRÁSONKÉNT</t>
  </si>
  <si>
    <t>2021. év</t>
  </si>
  <si>
    <t>( Ft-ban)</t>
  </si>
  <si>
    <t>M  e  g  n  e  v  e  z  é  s:</t>
  </si>
  <si>
    <t>tervezett</t>
  </si>
  <si>
    <t>változás</t>
  </si>
  <si>
    <t>előirányzat</t>
  </si>
  <si>
    <t>2020. év</t>
  </si>
  <si>
    <t>%-a</t>
  </si>
  <si>
    <t>I.</t>
  </si>
  <si>
    <t>MŰKÖDÉSI CÉLÚ TÁMOGATÁSOK ÁLLAMHÁZTARTÁSON BELÜLRŐL</t>
  </si>
  <si>
    <t>Önkormányzatok működési támogatásai</t>
  </si>
  <si>
    <t>1.</t>
  </si>
  <si>
    <t>Helyi önkormányzatok  működésének  általános támogatása</t>
  </si>
  <si>
    <t>Települési önkormányzatok működésének támogatása</t>
  </si>
  <si>
    <t>a.</t>
  </si>
  <si>
    <t>önkormányzati hivatal működésének támogatása</t>
  </si>
  <si>
    <t>ebből: beszámítás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</si>
  <si>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</si>
  <si>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</si>
  <si>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</si>
  <si>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</si>
  <si>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</si>
  <si>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</si>
  <si>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</si>
  <si>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</si>
  <si>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</si>
  <si>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</si>
  <si>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</si>
  <si>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egyéb önkormányzati feladatok támogatása</t>
  </si>
  <si>
    <t>d.</t>
  </si>
  <si>
    <t>lakott külterülettel kapcsolatos feladatok</t>
  </si>
  <si>
    <t>e.</t>
  </si>
  <si>
    <t>az I.1. jogcímekhez kapcsolódó kiegészítés</t>
  </si>
  <si>
    <t>2.</t>
  </si>
  <si>
    <t>Hozzájárulás a pénzbeni szociális ellátásokhoz</t>
  </si>
  <si>
    <t>6.</t>
  </si>
  <si>
    <t>Polgármesteri illetmény támogatása</t>
  </si>
  <si>
    <t>Települési önkormányzatok működésének támogatása összesen:</t>
  </si>
  <si>
    <t>III.</t>
  </si>
  <si>
    <t>Települési önkormányzatok szociális, gyermekjóléti és gyermekétkeztetési feladatainak támogatása</t>
  </si>
  <si>
    <t>Pénzbeni szociális ellátások kiegészítése</t>
  </si>
  <si>
    <t>Települési önkormányzatok szociális feladatainak egyéb támogatása</t>
  </si>
  <si>
    <t>3.</t>
  </si>
  <si>
    <t>Egyes szociális és gyermekjóléti feladatok támogatása</t>
  </si>
  <si>
    <t>ágazati pótlék</t>
  </si>
  <si>
    <t>c,</t>
  </si>
  <si>
    <t>szociális étkezetés</t>
  </si>
  <si>
    <t>e,</t>
  </si>
  <si>
    <t>falugondnoki szolgálat</t>
  </si>
  <si>
    <t>Települési önkormányzatok szociális, gyermekjóléti és gyermekétkeztetési feladatainak támogatása összesen:</t>
  </si>
  <si>
    <t>IV.</t>
  </si>
  <si>
    <t>Települési önkormányzatok kulturális feladatainak támogatása</t>
  </si>
  <si>
    <t>Könyvtári, közművelődési és múzeumi feladatok támogatása</t>
  </si>
  <si>
    <t>települési önkormányzatok nyilvános könyvtári és közművelődési feladatainak támogatása</t>
  </si>
  <si>
    <t>Települési önkormányzatok kulturális feladatainak támogatása összesen:</t>
  </si>
  <si>
    <t>Helyi önkormányzatok  működésének  általános támogatása összesen:</t>
  </si>
  <si>
    <t>II.</t>
  </si>
  <si>
    <t>Egyéb működési célú támogatások államháztartáson belülről</t>
  </si>
  <si>
    <t>Közmunka  támogatás</t>
  </si>
  <si>
    <t>Egyéb működési bevétel (iparűzési adó elszámolásából)</t>
  </si>
  <si>
    <t>Egyéb működési célú támogatások államháztartáson belülről összesen:</t>
  </si>
  <si>
    <t>MŰKÖDÉSI CÉLÚ TÁMOGATÁSOK ÁLLAMHÁZTARTÁSON BELÜLRŐL ÖSSZESEN:</t>
  </si>
  <si>
    <t>FELHALMOZÁSI CÉLÚ TÁMOGATÁSOK ÁLLAMHÁZTARTÁSON BELÜLRŐL</t>
  </si>
  <si>
    <t>Porpác, Bögöt ívóvízminőség-javítása pályázat támogatási összege</t>
  </si>
  <si>
    <t xml:space="preserve"> önerő pályazati támogatás összege</t>
  </si>
  <si>
    <t>FELHALMOZÁSI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</si>
  <si>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</si>
  <si>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</si>
  <si>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</si>
  <si>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</si>
  <si>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</si>
  <si>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4.</t>
  </si>
  <si>
    <t>Egyéb közhatalmi bevételek</t>
  </si>
  <si>
    <t>Igazgatási szolgáltatási díjak</t>
  </si>
  <si>
    <t>Helyi adópótlék, adóbírság</t>
  </si>
  <si>
    <t>KÖZHATALMI BEVÉTELEK ÖSSZESEN:</t>
  </si>
  <si>
    <t xml:space="preserve">IV. </t>
  </si>
  <si>
    <t>MŰKÖDÉSI BEVÉTELEK</t>
  </si>
  <si>
    <t>Haszonbérleti díj</t>
  </si>
  <si>
    <t>Sírhely megváltása</t>
  </si>
  <si>
    <t xml:space="preserve">Víziközmű használati díj </t>
  </si>
  <si>
    <t>Ellátási díjak</t>
  </si>
  <si>
    <t>szociális étkeztetés térítési díja</t>
  </si>
  <si>
    <t>Kiszámlázott és ért.termékek és szolgáltatások ÁFÁ-ja</t>
  </si>
  <si>
    <t>ÁFA visszatérülés teljesítése</t>
  </si>
  <si>
    <t>Kamatbevételek</t>
  </si>
  <si>
    <t>MŰKÖDÉSI BEVÉTELEK ÖSSZESEN:</t>
  </si>
  <si>
    <t>KÖLTSÉGVETÉSI BEVÉTELEK</t>
  </si>
  <si>
    <t>VIII.</t>
  </si>
  <si>
    <t>FINANSZÍROZÁSI BEVÉTELEK</t>
  </si>
  <si>
    <t>Előző évi költségvetési maradvány igénybevétele</t>
  </si>
  <si>
    <t>Áht-n belüli megelőlegezések visszafizetésére ( nettó előleg)</t>
  </si>
  <si>
    <t>Közfoglalkoztatottaknak kiutalt támogatási előleg</t>
  </si>
  <si>
    <t>5.</t>
  </si>
  <si>
    <t>A téli rezsicsökkentésben korábban nem részesült háztatások egyszeri támogatásaáról szóló 1602/2018.(XI.27.) határozat alapján 2018-ban kiutalt támogatás</t>
  </si>
  <si>
    <t>-</t>
  </si>
  <si>
    <t>Pénzmaradvány igénybevétele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</si>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</sst>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_-* #,##0.0\ _F_t_-;\-* #,##0.0\ _F_t_-;_-* &quot;-&quot;??\ _F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i/>
      <sz val="12"/>
      <name val="Times New Roman"/>
      <family val="1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0">
    <xf numFmtId="0" fontId="0" fillId="0" borderId="0" xfId="0"/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2" applyFont="1"/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164" fontId="6" fillId="0" borderId="0" xfId="1" applyNumberFormat="1" applyFont="1"/>
    <xf numFmtId="0" fontId="8" fillId="0" borderId="0" xfId="0" applyFont="1"/>
    <xf numFmtId="3" fontId="8" fillId="0" borderId="0" xfId="1" applyNumberFormat="1" applyFont="1" applyAlignment="1">
      <alignment horizontal="right"/>
    </xf>
    <xf numFmtId="165" fontId="8" fillId="0" borderId="0" xfId="0" applyNumberFormat="1" applyFont="1"/>
    <xf numFmtId="3" fontId="4" fillId="0" borderId="0" xfId="2" applyNumberFormat="1" applyFont="1" applyAlignment="1">
      <alignment horizontal="right"/>
    </xf>
    <xf numFmtId="0" fontId="8" fillId="0" borderId="0" xfId="0" applyFont="1" applyAlignment="1">
      <alignment wrapText="1"/>
    </xf>
    <xf numFmtId="3" fontId="8" fillId="0" borderId="0" xfId="1" applyNumberFormat="1" applyFont="1" applyAlignment="1">
      <alignment horizontal="right" wrapText="1"/>
    </xf>
    <xf numFmtId="165" fontId="8" fillId="0" borderId="0" xfId="0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0" applyFont="1"/>
    <xf numFmtId="0" fontId="10" fillId="0" borderId="0" xfId="0" applyFont="1" applyAlignment="1">
      <alignment wrapText="1"/>
    </xf>
    <xf numFmtId="3" fontId="11" fillId="0" borderId="0" xfId="1" applyNumberFormat="1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3" fontId="6" fillId="0" borderId="0" xfId="1" applyNumberFormat="1" applyFont="1" applyAlignment="1">
      <alignment horizontal="right" wrapText="1"/>
    </xf>
    <xf numFmtId="0" fontId="6" fillId="0" borderId="0" xfId="0" applyFont="1" applyAlignment="1">
      <alignment vertical="center"/>
    </xf>
    <xf numFmtId="165" fontId="10" fillId="0" borderId="0" xfId="0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4" fillId="0" borderId="0" xfId="2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3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4" fillId="0" borderId="0" xfId="1" applyNumberFormat="1" applyFont="1" applyBorder="1" applyAlignment="1">
      <alignment horizontal="right"/>
    </xf>
    <xf numFmtId="0" fontId="4" fillId="0" borderId="0" xfId="2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4" fillId="0" borderId="0" xfId="0" applyFont="1"/>
    <xf numFmtId="3" fontId="7" fillId="0" borderId="0" xfId="0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3" applyFont="1"/>
    <xf numFmtId="164" fontId="4" fillId="0" borderId="0" xfId="2" applyNumberFormat="1" applyFont="1"/>
    <xf numFmtId="165" fontId="4" fillId="0" borderId="0" xfId="2" applyNumberFormat="1" applyFont="1"/>
    <xf numFmtId="0" fontId="7" fillId="0" borderId="0" xfId="2" applyFont="1" applyAlignment="1"/>
    <xf numFmtId="0" fontId="7" fillId="0" borderId="0" xfId="2" applyFont="1" applyAlignment="1">
      <alignment horizontal="center"/>
    </xf>
    <xf numFmtId="165" fontId="7" fillId="0" borderId="0" xfId="2" applyNumberFormat="1" applyFont="1"/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_bev.99" xfId="3"/>
    <cellStyle name="Normál_KTG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22"/>
  <sheetViews>
    <sheetView tabSelected="1" zoomScaleNormal="100" workbookViewId="0">
      <selection activeCell="A5" sqref="A5:I5"/>
    </sheetView>
  </sheetViews>
  <sheetFormatPr defaultRowHeight="15.75" x14ac:dyDescent="0.25"/>
  <cols>
    <col min="1" max="1" width="4.28515625" style="2" customWidth="1"/>
    <col min="2" max="2" width="3.140625" style="3" customWidth="1"/>
    <col min="3" max="3" width="4.28515625" style="3" customWidth="1"/>
    <col min="4" max="5" width="3.140625" style="3" customWidth="1"/>
    <col min="6" max="6" width="52.140625" style="1" customWidth="1"/>
    <col min="7" max="7" width="17" style="1" customWidth="1"/>
    <col min="8" max="8" width="18.5703125" style="1" customWidth="1"/>
    <col min="9" max="9" width="9.42578125" style="1" customWidth="1"/>
    <col min="10" max="16384" width="9.140625" style="1"/>
  </cols>
  <sheetData>
    <row r="1" spans="1:9" x14ac:dyDescent="0.25">
      <c r="A1" s="86"/>
      <c r="B1" s="86"/>
      <c r="C1" s="86"/>
      <c r="D1" s="86"/>
      <c r="E1" s="86"/>
      <c r="F1" s="86"/>
      <c r="G1" s="86"/>
      <c r="H1" s="86"/>
      <c r="I1" s="86"/>
    </row>
    <row r="2" spans="1:9" x14ac:dyDescent="0.25">
      <c r="E2" s="4"/>
      <c r="F2" s="4"/>
      <c r="G2" s="4"/>
      <c r="H2" s="4"/>
      <c r="I2" s="4"/>
    </row>
    <row r="3" spans="1:9" x14ac:dyDescent="0.25">
      <c r="A3" s="87"/>
      <c r="B3" s="87"/>
      <c r="C3" s="87"/>
      <c r="D3" s="87"/>
      <c r="E3" s="87"/>
      <c r="F3" s="87"/>
      <c r="G3" s="4"/>
      <c r="H3" s="4"/>
      <c r="I3" s="4"/>
    </row>
    <row r="4" spans="1:9" x14ac:dyDescent="0.25">
      <c r="E4" s="4"/>
      <c r="F4" s="4"/>
      <c r="G4" s="4"/>
      <c r="H4" s="4"/>
      <c r="I4" s="4"/>
    </row>
    <row r="5" spans="1:9" x14ac:dyDescent="0.25">
      <c r="A5" s="88"/>
      <c r="B5" s="88"/>
      <c r="C5" s="88"/>
      <c r="D5" s="88"/>
      <c r="E5" s="88"/>
      <c r="F5" s="88"/>
      <c r="G5" s="88"/>
      <c r="H5" s="88"/>
      <c r="I5" s="88"/>
    </row>
    <row r="6" spans="1:9" s="5" customFormat="1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</row>
    <row r="7" spans="1:9" s="5" customFormat="1" x14ac:dyDescent="0.25">
      <c r="A7" s="89" t="s">
        <v>1</v>
      </c>
      <c r="B7" s="89"/>
      <c r="C7" s="89"/>
      <c r="D7" s="89"/>
      <c r="E7" s="89"/>
      <c r="F7" s="89"/>
      <c r="G7" s="89"/>
      <c r="H7" s="89"/>
      <c r="I7" s="89"/>
    </row>
    <row r="8" spans="1:9" x14ac:dyDescent="0.25">
      <c r="A8" s="89" t="s">
        <v>2</v>
      </c>
      <c r="B8" s="89"/>
      <c r="C8" s="89"/>
      <c r="D8" s="89"/>
      <c r="E8" s="89"/>
      <c r="F8" s="89"/>
      <c r="G8" s="89"/>
      <c r="H8" s="89"/>
      <c r="I8" s="89"/>
    </row>
    <row r="9" spans="1:9" hidden="1" x14ac:dyDescent="0.25"/>
    <row r="10" spans="1:9" ht="16.5" thickBot="1" x14ac:dyDescent="0.3">
      <c r="H10" s="6"/>
      <c r="I10" s="7" t="s">
        <v>3</v>
      </c>
    </row>
    <row r="11" spans="1:9" x14ac:dyDescent="0.25">
      <c r="A11" s="77" t="s">
        <v>4</v>
      </c>
      <c r="B11" s="78"/>
      <c r="C11" s="78"/>
      <c r="D11" s="78"/>
      <c r="E11" s="78"/>
      <c r="F11" s="79"/>
      <c r="G11" s="8" t="s">
        <v>5</v>
      </c>
      <c r="H11" s="8" t="s">
        <v>5</v>
      </c>
      <c r="I11" s="8" t="s">
        <v>6</v>
      </c>
    </row>
    <row r="12" spans="1:9" x14ac:dyDescent="0.25">
      <c r="A12" s="80"/>
      <c r="B12" s="81"/>
      <c r="C12" s="81"/>
      <c r="D12" s="81"/>
      <c r="E12" s="81"/>
      <c r="F12" s="82"/>
      <c r="G12" s="9" t="s">
        <v>7</v>
      </c>
      <c r="H12" s="9" t="s">
        <v>7</v>
      </c>
      <c r="I12" s="9"/>
    </row>
    <row r="13" spans="1:9" ht="16.5" thickBot="1" x14ac:dyDescent="0.3">
      <c r="A13" s="83"/>
      <c r="B13" s="84"/>
      <c r="C13" s="84"/>
      <c r="D13" s="84"/>
      <c r="E13" s="84"/>
      <c r="F13" s="85"/>
      <c r="G13" s="10" t="s">
        <v>8</v>
      </c>
      <c r="H13" s="10" t="s">
        <v>2</v>
      </c>
      <c r="I13" s="10" t="s">
        <v>9</v>
      </c>
    </row>
    <row r="14" spans="1:9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32.25" customHeight="1" x14ac:dyDescent="0.25">
      <c r="A15" s="12" t="s">
        <v>10</v>
      </c>
      <c r="B15" s="65" t="s">
        <v>11</v>
      </c>
      <c r="C15" s="65"/>
      <c r="D15" s="65"/>
      <c r="E15" s="65"/>
      <c r="F15" s="65"/>
      <c r="G15" s="13"/>
      <c r="H15" s="14"/>
      <c r="I15" s="13"/>
    </row>
    <row r="16" spans="1:9" ht="6.75" customHeight="1" x14ac:dyDescent="0.25">
      <c r="A16" s="12"/>
      <c r="B16" s="15"/>
      <c r="C16" s="15"/>
      <c r="D16" s="15"/>
      <c r="E16" s="15"/>
      <c r="F16" s="15"/>
      <c r="G16" s="13"/>
      <c r="H16" s="14"/>
      <c r="I16" s="13"/>
    </row>
    <row r="17" spans="1:9" x14ac:dyDescent="0.25">
      <c r="A17" s="12"/>
      <c r="B17" s="12" t="s">
        <v>10</v>
      </c>
      <c r="C17" s="12" t="s">
        <v>12</v>
      </c>
      <c r="D17" s="12"/>
      <c r="E17" s="12"/>
      <c r="F17" s="12"/>
      <c r="G17" s="16"/>
      <c r="H17" s="16"/>
      <c r="I17" s="12"/>
    </row>
    <row r="18" spans="1:9" ht="6.75" customHeight="1" x14ac:dyDescent="0.25">
      <c r="A18" s="12"/>
      <c r="B18" s="12"/>
      <c r="C18" s="12"/>
      <c r="D18" s="12"/>
      <c r="E18" s="12"/>
      <c r="F18" s="12"/>
      <c r="G18" s="16"/>
      <c r="H18" s="16"/>
      <c r="I18" s="12"/>
    </row>
    <row r="19" spans="1:9" x14ac:dyDescent="0.25">
      <c r="A19" s="12"/>
      <c r="B19" s="12"/>
      <c r="C19" s="12" t="s">
        <v>13</v>
      </c>
      <c r="D19" s="65" t="s">
        <v>14</v>
      </c>
      <c r="E19" s="65"/>
      <c r="F19" s="65"/>
      <c r="G19" s="14"/>
      <c r="H19" s="14"/>
      <c r="I19" s="13"/>
    </row>
    <row r="20" spans="1:9" ht="10.5" customHeight="1" x14ac:dyDescent="0.25">
      <c r="A20" s="12"/>
      <c r="B20" s="12"/>
      <c r="C20" s="12"/>
      <c r="D20" s="15"/>
      <c r="E20" s="15"/>
      <c r="F20" s="15"/>
      <c r="G20" s="14"/>
      <c r="H20" s="14"/>
      <c r="I20" s="13"/>
    </row>
    <row r="21" spans="1:9" x14ac:dyDescent="0.25">
      <c r="A21" s="12"/>
      <c r="B21" s="12"/>
      <c r="C21" s="12"/>
      <c r="D21" s="12" t="s">
        <v>13</v>
      </c>
      <c r="E21" s="65" t="s">
        <v>15</v>
      </c>
      <c r="F21" s="65"/>
      <c r="G21" s="14"/>
      <c r="H21" s="14"/>
      <c r="I21" s="13"/>
    </row>
    <row r="22" spans="1:9" x14ac:dyDescent="0.25">
      <c r="A22" s="17"/>
      <c r="B22" s="17"/>
      <c r="C22" s="17"/>
      <c r="D22" s="17"/>
      <c r="E22" s="17" t="s">
        <v>16</v>
      </c>
      <c r="F22" s="17" t="s">
        <v>17</v>
      </c>
      <c r="G22" s="18"/>
      <c r="H22" s="18"/>
      <c r="I22" s="19"/>
    </row>
    <row r="23" spans="1:9" x14ac:dyDescent="0.25">
      <c r="A23" s="17"/>
      <c r="B23" s="17"/>
      <c r="C23" s="17"/>
      <c r="D23" s="17"/>
      <c r="E23" s="17"/>
      <c r="F23" s="17" t="s">
        <v>18</v>
      </c>
      <c r="G23" s="18"/>
      <c r="H23" s="20"/>
      <c r="I23" s="19"/>
    </row>
    <row r="24" spans="1:9" ht="26.25" customHeight="1" x14ac:dyDescent="0.25">
      <c r="A24" s="17"/>
      <c r="B24" s="17"/>
      <c r="C24" s="17"/>
      <c r="D24" s="17"/>
      <c r="E24" s="17" t="s">
        <v>19</v>
      </c>
      <c r="F24" s="21" t="s">
        <v>20</v>
      </c>
      <c r="G24" s="22"/>
      <c r="H24" s="20"/>
      <c r="I24" s="19"/>
    </row>
    <row r="25" spans="1:9" ht="31.5" x14ac:dyDescent="0.25">
      <c r="A25" s="17"/>
      <c r="B25" s="17"/>
      <c r="C25" s="17"/>
      <c r="D25" s="17"/>
      <c r="E25" s="17" t="s">
        <v>21</v>
      </c>
      <c r="F25" s="21" t="s">
        <v>22</v>
      </c>
      <c r="G25" s="20">
        <v>1214640</v>
      </c>
      <c r="H25" s="20">
        <v>1214640</v>
      </c>
      <c r="I25" s="23">
        <f>H25/G25*100</f>
        <v>100</v>
      </c>
    </row>
    <row r="26" spans="1:9" x14ac:dyDescent="0.25">
      <c r="A26" s="17"/>
      <c r="B26" s="17"/>
      <c r="C26" s="17"/>
      <c r="D26" s="17"/>
      <c r="E26" s="17"/>
      <c r="F26" s="17" t="s">
        <v>18</v>
      </c>
      <c r="G26" s="20"/>
      <c r="H26" s="20">
        <v>582083</v>
      </c>
      <c r="I26" s="23"/>
    </row>
    <row r="27" spans="1:9" x14ac:dyDescent="0.25">
      <c r="A27" s="17"/>
      <c r="B27" s="17"/>
      <c r="C27" s="17"/>
      <c r="D27" s="17"/>
      <c r="E27" s="17" t="s">
        <v>23</v>
      </c>
      <c r="F27" s="21" t="s">
        <v>24</v>
      </c>
      <c r="G27" s="20">
        <v>1024000</v>
      </c>
      <c r="H27" s="20">
        <v>1024000</v>
      </c>
      <c r="I27" s="23">
        <f t="shared" ref="I27:I36" si="0">H27/G27*100</f>
        <v>100</v>
      </c>
    </row>
    <row r="28" spans="1:9" x14ac:dyDescent="0.25">
      <c r="A28" s="17"/>
      <c r="B28" s="17"/>
      <c r="C28" s="17"/>
      <c r="D28" s="17"/>
      <c r="E28" s="17"/>
      <c r="F28" s="17" t="s">
        <v>18</v>
      </c>
      <c r="G28" s="20"/>
      <c r="H28" s="20">
        <v>490724</v>
      </c>
      <c r="I28" s="23"/>
    </row>
    <row r="29" spans="1:9" ht="15.75" customHeight="1" x14ac:dyDescent="0.25">
      <c r="A29" s="17"/>
      <c r="B29" s="17"/>
      <c r="C29" s="17"/>
      <c r="D29" s="17"/>
      <c r="E29" s="17" t="s">
        <v>25</v>
      </c>
      <c r="F29" s="21" t="s">
        <v>26</v>
      </c>
      <c r="G29" s="20">
        <v>357006</v>
      </c>
      <c r="H29" s="20">
        <v>357006</v>
      </c>
      <c r="I29" s="23">
        <f t="shared" si="0"/>
        <v>100</v>
      </c>
    </row>
    <row r="30" spans="1:9" x14ac:dyDescent="0.25">
      <c r="A30" s="17"/>
      <c r="B30" s="17"/>
      <c r="C30" s="17"/>
      <c r="D30" s="17"/>
      <c r="E30" s="17"/>
      <c r="F30" s="17" t="s">
        <v>18</v>
      </c>
      <c r="G30" s="20"/>
      <c r="H30" s="20">
        <v>171085</v>
      </c>
      <c r="I30" s="23"/>
    </row>
    <row r="31" spans="1:9" x14ac:dyDescent="0.25">
      <c r="A31" s="17"/>
      <c r="B31" s="17"/>
      <c r="C31" s="17"/>
      <c r="D31" s="17"/>
      <c r="E31" s="17" t="s">
        <v>27</v>
      </c>
      <c r="F31" s="21" t="s">
        <v>28</v>
      </c>
      <c r="G31" s="20">
        <v>692350</v>
      </c>
      <c r="H31" s="20">
        <v>691442</v>
      </c>
      <c r="I31" s="23">
        <f t="shared" si="0"/>
        <v>99.868852459016395</v>
      </c>
    </row>
    <row r="32" spans="1:9" s="26" customFormat="1" x14ac:dyDescent="0.25">
      <c r="A32" s="17"/>
      <c r="B32" s="17"/>
      <c r="C32" s="17"/>
      <c r="D32" s="17"/>
      <c r="E32" s="17"/>
      <c r="F32" s="17" t="s">
        <v>18</v>
      </c>
      <c r="G32" s="24"/>
      <c r="H32" s="25">
        <v>331355</v>
      </c>
      <c r="I32" s="23"/>
    </row>
    <row r="33" spans="1:9" x14ac:dyDescent="0.25">
      <c r="A33" s="17"/>
      <c r="B33" s="17"/>
      <c r="C33" s="17"/>
      <c r="D33" s="17" t="s">
        <v>29</v>
      </c>
      <c r="E33" s="17" t="s">
        <v>30</v>
      </c>
      <c r="F33" s="17"/>
      <c r="G33" s="20">
        <v>5000000</v>
      </c>
      <c r="H33" s="20">
        <v>6000000</v>
      </c>
      <c r="I33" s="23">
        <f t="shared" si="0"/>
        <v>120</v>
      </c>
    </row>
    <row r="34" spans="1:9" x14ac:dyDescent="0.25">
      <c r="A34" s="17"/>
      <c r="B34" s="17"/>
      <c r="C34" s="17"/>
      <c r="D34" s="17"/>
      <c r="E34" s="17"/>
      <c r="F34" s="17" t="s">
        <v>18</v>
      </c>
      <c r="G34" s="20"/>
      <c r="H34" s="20">
        <v>2875338</v>
      </c>
      <c r="I34" s="23"/>
    </row>
    <row r="35" spans="1:9" x14ac:dyDescent="0.25">
      <c r="A35" s="17"/>
      <c r="B35" s="17"/>
      <c r="C35" s="17"/>
      <c r="D35" s="17" t="s">
        <v>31</v>
      </c>
      <c r="E35" s="17" t="s">
        <v>32</v>
      </c>
      <c r="F35" s="17"/>
      <c r="G35" s="20">
        <v>40800</v>
      </c>
      <c r="H35" s="20">
        <v>38250</v>
      </c>
      <c r="I35" s="23">
        <f t="shared" si="0"/>
        <v>93.75</v>
      </c>
    </row>
    <row r="36" spans="1:9" x14ac:dyDescent="0.25">
      <c r="A36" s="17"/>
      <c r="B36" s="17"/>
      <c r="C36" s="17"/>
      <c r="D36" s="17" t="s">
        <v>33</v>
      </c>
      <c r="E36" s="17" t="s">
        <v>34</v>
      </c>
      <c r="F36" s="17"/>
      <c r="G36" s="20">
        <v>4021980</v>
      </c>
      <c r="H36" s="20">
        <v>18330</v>
      </c>
      <c r="I36" s="23">
        <f t="shared" si="0"/>
        <v>0.4557456775021258</v>
      </c>
    </row>
    <row r="37" spans="1:9" s="26" customFormat="1" x14ac:dyDescent="0.25">
      <c r="A37" s="17"/>
      <c r="B37" s="17"/>
      <c r="C37" s="17"/>
      <c r="D37" s="17" t="s">
        <v>35</v>
      </c>
      <c r="E37" s="17" t="s">
        <v>36</v>
      </c>
      <c r="F37" s="17"/>
      <c r="G37" s="24"/>
      <c r="H37" s="24"/>
      <c r="I37" s="23"/>
    </row>
    <row r="38" spans="1:9" x14ac:dyDescent="0.25">
      <c r="A38" s="17"/>
      <c r="B38" s="17"/>
      <c r="C38" s="17"/>
      <c r="D38" s="17"/>
      <c r="E38" s="17"/>
      <c r="F38" s="17" t="s">
        <v>18</v>
      </c>
      <c r="G38" s="20"/>
      <c r="H38" s="20"/>
      <c r="I38" s="23"/>
    </row>
    <row r="39" spans="1:9" x14ac:dyDescent="0.25">
      <c r="A39" s="17"/>
      <c r="B39" s="17"/>
      <c r="D39" s="17" t="s">
        <v>37</v>
      </c>
      <c r="E39" s="17" t="s">
        <v>38</v>
      </c>
      <c r="F39" s="17"/>
      <c r="G39" s="20">
        <v>954500</v>
      </c>
      <c r="H39" s="20"/>
      <c r="I39" s="23"/>
    </row>
    <row r="40" spans="1:9" ht="31.5" customHeight="1" x14ac:dyDescent="0.25">
      <c r="A40" s="27"/>
      <c r="B40" s="27"/>
      <c r="C40" s="28"/>
      <c r="D40" s="76" t="s">
        <v>39</v>
      </c>
      <c r="E40" s="76"/>
      <c r="F40" s="76"/>
      <c r="G40" s="29">
        <f>SUM(G22:G39)</f>
        <v>13305276</v>
      </c>
      <c r="H40" s="29">
        <f>SUM(H22:H39)</f>
        <v>13794253</v>
      </c>
      <c r="I40" s="30">
        <f>H40/G40*100</f>
        <v>103.6750609307165</v>
      </c>
    </row>
    <row r="41" spans="1:9" s="26" customFormat="1" ht="10.5" customHeight="1" x14ac:dyDescent="0.25">
      <c r="A41" s="12"/>
      <c r="B41" s="12"/>
      <c r="C41" s="12"/>
      <c r="D41" s="15"/>
      <c r="E41" s="15"/>
      <c r="F41" s="15"/>
      <c r="G41" s="31"/>
      <c r="H41" s="24"/>
      <c r="I41" s="23"/>
    </row>
    <row r="42" spans="1:9" ht="33" customHeight="1" x14ac:dyDescent="0.25">
      <c r="A42" s="17"/>
      <c r="B42" s="17"/>
      <c r="C42" s="32" t="s">
        <v>40</v>
      </c>
      <c r="D42" s="65" t="s">
        <v>41</v>
      </c>
      <c r="E42" s="65"/>
      <c r="F42" s="65"/>
      <c r="G42" s="31"/>
      <c r="H42" s="20"/>
      <c r="I42" s="23"/>
    </row>
    <row r="43" spans="1:9" x14ac:dyDescent="0.25">
      <c r="A43" s="17"/>
      <c r="B43" s="17"/>
      <c r="C43" s="17"/>
      <c r="D43" s="17" t="s">
        <v>13</v>
      </c>
      <c r="E43" s="17" t="s">
        <v>42</v>
      </c>
      <c r="F43" s="17"/>
      <c r="G43" s="18"/>
      <c r="H43" s="18"/>
      <c r="I43" s="23"/>
    </row>
    <row r="44" spans="1:9" ht="30.75" customHeight="1" x14ac:dyDescent="0.25">
      <c r="A44" s="17"/>
      <c r="B44" s="17"/>
      <c r="C44" s="17"/>
      <c r="D44" s="17" t="s">
        <v>35</v>
      </c>
      <c r="E44" s="66" t="s">
        <v>43</v>
      </c>
      <c r="F44" s="66"/>
      <c r="G44" s="18">
        <v>2247820</v>
      </c>
      <c r="H44" s="18">
        <v>2996420</v>
      </c>
      <c r="I44" s="33">
        <f>H44/G44*100</f>
        <v>133.30337838439021</v>
      </c>
    </row>
    <row r="45" spans="1:9" x14ac:dyDescent="0.25">
      <c r="A45" s="17"/>
      <c r="B45" s="17"/>
      <c r="C45" s="17"/>
      <c r="D45" s="17" t="s">
        <v>44</v>
      </c>
      <c r="E45" s="17" t="s">
        <v>45</v>
      </c>
      <c r="F45" s="17"/>
      <c r="G45" s="18"/>
      <c r="H45" s="18"/>
      <c r="I45" s="23"/>
    </row>
    <row r="46" spans="1:9" x14ac:dyDescent="0.25">
      <c r="A46" s="17"/>
      <c r="B46" s="17"/>
      <c r="C46" s="17"/>
      <c r="D46" s="17"/>
      <c r="E46" s="17" t="s">
        <v>16</v>
      </c>
      <c r="F46" s="17" t="s">
        <v>46</v>
      </c>
      <c r="G46" s="18"/>
      <c r="H46" s="18">
        <v>72535</v>
      </c>
      <c r="I46" s="23"/>
    </row>
    <row r="47" spans="1:9" x14ac:dyDescent="0.25">
      <c r="A47" s="17"/>
      <c r="B47" s="17"/>
      <c r="C47" s="17"/>
      <c r="D47" s="17"/>
      <c r="E47" s="17" t="s">
        <v>47</v>
      </c>
      <c r="F47" s="17" t="s">
        <v>48</v>
      </c>
      <c r="G47" s="18">
        <v>784320</v>
      </c>
      <c r="H47" s="18">
        <v>1061760</v>
      </c>
      <c r="I47" s="33">
        <f>H47/G47*100</f>
        <v>135.37331701346389</v>
      </c>
    </row>
    <row r="48" spans="1:9" x14ac:dyDescent="0.25">
      <c r="A48" s="17"/>
      <c r="B48" s="17"/>
      <c r="C48" s="17"/>
      <c r="D48" s="17"/>
      <c r="E48" s="17" t="s">
        <v>49</v>
      </c>
      <c r="F48" s="17" t="s">
        <v>50</v>
      </c>
      <c r="G48" s="18">
        <v>4250000</v>
      </c>
      <c r="H48" s="18">
        <v>4479000</v>
      </c>
      <c r="I48" s="33">
        <f>H48/G48*100</f>
        <v>105.38823529411765</v>
      </c>
    </row>
    <row r="49" spans="1:9" ht="33.75" customHeight="1" x14ac:dyDescent="0.25">
      <c r="A49" s="27"/>
      <c r="B49" s="27"/>
      <c r="C49" s="76" t="s">
        <v>51</v>
      </c>
      <c r="D49" s="76"/>
      <c r="E49" s="76"/>
      <c r="F49" s="76"/>
      <c r="G49" s="34">
        <f>SUM(G43:G48)</f>
        <v>7282140</v>
      </c>
      <c r="H49" s="34">
        <f>SUM(H43:H48)</f>
        <v>8609715</v>
      </c>
      <c r="I49" s="30">
        <f>H49/G49*100</f>
        <v>118.23056134597796</v>
      </c>
    </row>
    <row r="50" spans="1:9" ht="12" customHeight="1" x14ac:dyDescent="0.25">
      <c r="A50" s="17"/>
      <c r="B50" s="17"/>
      <c r="C50" s="17"/>
      <c r="D50" s="17"/>
      <c r="E50" s="17"/>
      <c r="F50" s="17"/>
      <c r="G50" s="18"/>
      <c r="H50" s="18"/>
      <c r="I50" s="23"/>
    </row>
    <row r="51" spans="1:9" ht="31.5" customHeight="1" x14ac:dyDescent="0.25">
      <c r="A51" s="17"/>
      <c r="B51" s="17"/>
      <c r="C51" s="32" t="s">
        <v>52</v>
      </c>
      <c r="D51" s="65" t="s">
        <v>53</v>
      </c>
      <c r="E51" s="65"/>
      <c r="F51" s="65"/>
      <c r="G51" s="31"/>
      <c r="H51" s="31"/>
      <c r="I51" s="35"/>
    </row>
    <row r="52" spans="1:9" x14ac:dyDescent="0.25">
      <c r="A52" s="17"/>
      <c r="B52" s="17"/>
      <c r="C52" s="17"/>
      <c r="D52" s="17" t="s">
        <v>13</v>
      </c>
      <c r="E52" s="66" t="s">
        <v>54</v>
      </c>
      <c r="F52" s="66"/>
      <c r="G52" s="22"/>
      <c r="H52" s="22"/>
      <c r="I52" s="36"/>
    </row>
    <row r="53" spans="1:9" ht="31.5" x14ac:dyDescent="0.25">
      <c r="A53" s="17"/>
      <c r="B53" s="17"/>
      <c r="C53" s="17"/>
      <c r="D53" s="17"/>
      <c r="E53" s="17" t="s">
        <v>31</v>
      </c>
      <c r="F53" s="21" t="s">
        <v>55</v>
      </c>
      <c r="G53" s="18">
        <v>1800000</v>
      </c>
      <c r="H53" s="22">
        <v>2270000</v>
      </c>
      <c r="I53" s="23">
        <f>H53/G53*100</f>
        <v>126.11111111111111</v>
      </c>
    </row>
    <row r="54" spans="1:9" ht="12" customHeight="1" x14ac:dyDescent="0.25">
      <c r="A54" s="17"/>
      <c r="B54" s="17"/>
      <c r="C54" s="17"/>
      <c r="D54" s="17"/>
      <c r="E54" s="17"/>
      <c r="F54" s="17"/>
      <c r="G54" s="18"/>
      <c r="H54" s="18"/>
      <c r="I54" s="23"/>
    </row>
    <row r="55" spans="1:9" ht="31.5" customHeight="1" x14ac:dyDescent="0.25">
      <c r="A55" s="27"/>
      <c r="B55" s="27"/>
      <c r="C55" s="76" t="s">
        <v>56</v>
      </c>
      <c r="D55" s="76"/>
      <c r="E55" s="76"/>
      <c r="F55" s="76"/>
      <c r="G55" s="34">
        <f>SUM(G53:G54)</f>
        <v>1800000</v>
      </c>
      <c r="H55" s="34">
        <f>SUM(H53:H54)</f>
        <v>2270000</v>
      </c>
      <c r="I55" s="30">
        <f>H55/G55*100</f>
        <v>126.11111111111111</v>
      </c>
    </row>
    <row r="56" spans="1:9" ht="10.5" customHeight="1" x14ac:dyDescent="0.25">
      <c r="A56" s="17"/>
      <c r="B56" s="17"/>
      <c r="C56" s="17"/>
      <c r="D56" s="17"/>
      <c r="E56" s="17"/>
      <c r="F56" s="17"/>
      <c r="G56" s="18"/>
      <c r="H56" s="18"/>
      <c r="I56" s="23"/>
    </row>
    <row r="57" spans="1:9" ht="29.25" customHeight="1" x14ac:dyDescent="0.25">
      <c r="A57" s="37"/>
      <c r="B57" s="65" t="s">
        <v>57</v>
      </c>
      <c r="C57" s="65"/>
      <c r="D57" s="65"/>
      <c r="E57" s="65"/>
      <c r="F57" s="65"/>
      <c r="G57" s="38">
        <f>G40+G49+G55</f>
        <v>22387416</v>
      </c>
      <c r="H57" s="38">
        <f>H40+H49+H55</f>
        <v>24673968</v>
      </c>
      <c r="I57" s="39">
        <f>H57/G57*100</f>
        <v>110.21355926025585</v>
      </c>
    </row>
    <row r="58" spans="1:9" ht="19.5" customHeight="1" x14ac:dyDescent="0.25">
      <c r="A58" s="37"/>
      <c r="B58" s="15" t="s">
        <v>58</v>
      </c>
      <c r="C58" s="65" t="s">
        <v>59</v>
      </c>
      <c r="D58" s="65"/>
      <c r="E58" s="65"/>
      <c r="F58" s="65"/>
      <c r="G58" s="38"/>
      <c r="H58" s="38"/>
      <c r="I58" s="39"/>
    </row>
    <row r="59" spans="1:9" ht="15.75" customHeight="1" x14ac:dyDescent="0.25">
      <c r="A59" s="37"/>
      <c r="B59" s="15"/>
      <c r="C59" s="40" t="s">
        <v>13</v>
      </c>
      <c r="D59" s="66" t="s">
        <v>60</v>
      </c>
      <c r="E59" s="66"/>
      <c r="F59" s="66"/>
      <c r="G59" s="38"/>
      <c r="H59" s="22">
        <v>315071</v>
      </c>
      <c r="I59" s="39"/>
    </row>
    <row r="60" spans="1:9" ht="15.75" customHeight="1" x14ac:dyDescent="0.25">
      <c r="A60" s="37"/>
      <c r="B60" s="15"/>
      <c r="C60" s="40" t="s">
        <v>35</v>
      </c>
      <c r="D60" s="75" t="s">
        <v>61</v>
      </c>
      <c r="E60" s="75"/>
      <c r="F60" s="75"/>
      <c r="G60" s="38"/>
      <c r="H60" s="22">
        <v>200000</v>
      </c>
      <c r="I60" s="39"/>
    </row>
    <row r="61" spans="1:9" ht="31.5" customHeight="1" x14ac:dyDescent="0.25">
      <c r="A61" s="37"/>
      <c r="B61" s="65" t="s">
        <v>62</v>
      </c>
      <c r="C61" s="65"/>
      <c r="D61" s="65"/>
      <c r="E61" s="65"/>
      <c r="F61" s="65"/>
      <c r="G61" s="38"/>
      <c r="H61" s="38">
        <f>H59+H60</f>
        <v>515071</v>
      </c>
      <c r="I61" s="39"/>
    </row>
    <row r="62" spans="1:9" ht="6" customHeight="1" x14ac:dyDescent="0.25">
      <c r="A62" s="17"/>
      <c r="B62" s="17"/>
      <c r="C62" s="17"/>
      <c r="D62" s="17"/>
      <c r="E62" s="17"/>
      <c r="F62" s="17"/>
      <c r="G62" s="18"/>
      <c r="H62" s="18"/>
      <c r="I62" s="23"/>
    </row>
    <row r="63" spans="1:9" ht="36" customHeight="1" x14ac:dyDescent="0.25">
      <c r="A63" s="65" t="s">
        <v>63</v>
      </c>
      <c r="B63" s="65"/>
      <c r="C63" s="65"/>
      <c r="D63" s="65"/>
      <c r="E63" s="65"/>
      <c r="F63" s="65"/>
      <c r="G63" s="41">
        <f>G57+G61</f>
        <v>22387416</v>
      </c>
      <c r="H63" s="41">
        <f>H57+H61</f>
        <v>25189039</v>
      </c>
      <c r="I63" s="42">
        <f>H63/G63*100</f>
        <v>112.51427587712668</v>
      </c>
    </row>
    <row r="64" spans="1:9" ht="10.5" customHeight="1" x14ac:dyDescent="0.25">
      <c r="A64" s="15"/>
      <c r="B64" s="15"/>
      <c r="C64" s="15"/>
      <c r="D64" s="15"/>
      <c r="E64" s="15"/>
      <c r="F64" s="15"/>
      <c r="G64" s="41"/>
      <c r="H64" s="41"/>
      <c r="I64" s="42"/>
    </row>
    <row r="65" spans="1:9" ht="33" customHeight="1" x14ac:dyDescent="0.25">
      <c r="A65" s="43" t="s">
        <v>58</v>
      </c>
      <c r="B65" s="65" t="s">
        <v>64</v>
      </c>
      <c r="C65" s="65"/>
      <c r="D65" s="65"/>
      <c r="E65" s="65"/>
      <c r="F65" s="65"/>
      <c r="G65" s="41"/>
      <c r="H65" s="41"/>
      <c r="I65" s="42"/>
    </row>
    <row r="66" spans="1:9" ht="15" customHeight="1" x14ac:dyDescent="0.25">
      <c r="A66" s="15"/>
      <c r="B66" s="15" t="s">
        <v>13</v>
      </c>
      <c r="C66" s="71" t="s">
        <v>65</v>
      </c>
      <c r="D66" s="71"/>
      <c r="E66" s="71"/>
      <c r="F66" s="71"/>
      <c r="G66" s="44">
        <v>3245840</v>
      </c>
      <c r="H66" s="44"/>
      <c r="I66" s="45">
        <f>H66/G66*100</f>
        <v>0</v>
      </c>
    </row>
    <row r="67" spans="1:9" ht="15" customHeight="1" x14ac:dyDescent="0.25">
      <c r="A67" s="15"/>
      <c r="B67" s="15"/>
      <c r="C67" s="71" t="s">
        <v>66</v>
      </c>
      <c r="D67" s="71"/>
      <c r="E67" s="71"/>
      <c r="F67" s="71"/>
      <c r="G67" s="44">
        <v>173271</v>
      </c>
      <c r="H67" s="44"/>
      <c r="I67" s="45">
        <f>H67/G67*100</f>
        <v>0</v>
      </c>
    </row>
    <row r="68" spans="1:9" ht="40.5" customHeight="1" x14ac:dyDescent="0.25">
      <c r="A68" s="65" t="s">
        <v>67</v>
      </c>
      <c r="B68" s="65"/>
      <c r="C68" s="65"/>
      <c r="D68" s="65"/>
      <c r="E68" s="65"/>
      <c r="F68" s="65"/>
      <c r="G68" s="41">
        <f>G66+G67</f>
        <v>3419111</v>
      </c>
      <c r="H68" s="41"/>
      <c r="I68" s="42">
        <f>H68/G68*100</f>
        <v>0</v>
      </c>
    </row>
    <row r="69" spans="1:9" ht="7.5" customHeight="1" x14ac:dyDescent="0.25">
      <c r="A69" s="15"/>
      <c r="B69" s="15"/>
      <c r="C69" s="15"/>
      <c r="D69" s="15"/>
      <c r="E69" s="15"/>
      <c r="F69" s="15"/>
      <c r="G69" s="41"/>
      <c r="H69" s="41"/>
      <c r="I69" s="42"/>
    </row>
    <row r="70" spans="1:9" x14ac:dyDescent="0.25">
      <c r="A70" s="12" t="s">
        <v>40</v>
      </c>
      <c r="B70" s="12" t="s">
        <v>68</v>
      </c>
      <c r="C70" s="12"/>
      <c r="D70" s="12"/>
      <c r="E70" s="12"/>
      <c r="F70" s="12"/>
      <c r="G70" s="46"/>
      <c r="H70" s="47"/>
      <c r="I70" s="23"/>
    </row>
    <row r="71" spans="1:9" ht="8.25" customHeight="1" x14ac:dyDescent="0.25">
      <c r="A71" s="17"/>
      <c r="B71" s="17"/>
      <c r="C71" s="17"/>
      <c r="D71" s="17"/>
      <c r="E71" s="17"/>
      <c r="F71" s="17"/>
      <c r="G71" s="18"/>
      <c r="H71" s="18"/>
      <c r="I71" s="23"/>
    </row>
    <row r="72" spans="1:9" x14ac:dyDescent="0.25">
      <c r="A72" s="12"/>
      <c r="B72" s="12" t="s">
        <v>13</v>
      </c>
      <c r="C72" s="12" t="s">
        <v>69</v>
      </c>
      <c r="D72" s="12"/>
      <c r="E72" s="12"/>
      <c r="F72" s="12"/>
      <c r="G72" s="46"/>
      <c r="H72" s="47"/>
      <c r="I72" s="23"/>
    </row>
    <row r="73" spans="1:9" s="5" customFormat="1" x14ac:dyDescent="0.25">
      <c r="A73" s="17"/>
      <c r="B73" s="17"/>
      <c r="C73" s="17" t="s">
        <v>13</v>
      </c>
      <c r="D73" s="17" t="s">
        <v>70</v>
      </c>
      <c r="E73" s="17"/>
      <c r="F73" s="17"/>
      <c r="G73" s="48">
        <v>800000</v>
      </c>
      <c r="H73" s="18">
        <v>1000000</v>
      </c>
      <c r="I73" s="23">
        <f>H73/G73*100</f>
        <v>125</v>
      </c>
    </row>
    <row r="74" spans="1:9" x14ac:dyDescent="0.25">
      <c r="A74" s="12"/>
      <c r="B74" s="12" t="s">
        <v>35</v>
      </c>
      <c r="C74" s="12" t="s">
        <v>71</v>
      </c>
      <c r="D74" s="12"/>
      <c r="E74" s="12"/>
      <c r="F74" s="12"/>
      <c r="G74" s="48"/>
      <c r="H74" s="47"/>
      <c r="I74" s="23"/>
    </row>
    <row r="75" spans="1:9" x14ac:dyDescent="0.25">
      <c r="A75" s="17"/>
      <c r="B75" s="17"/>
      <c r="C75" s="17" t="s">
        <v>13</v>
      </c>
      <c r="D75" s="17" t="s">
        <v>72</v>
      </c>
      <c r="E75" s="17"/>
      <c r="F75" s="17"/>
      <c r="G75" s="48">
        <v>650000</v>
      </c>
      <c r="H75" s="18"/>
      <c r="I75" s="23"/>
    </row>
    <row r="76" spans="1:9" x14ac:dyDescent="0.25">
      <c r="A76" s="12"/>
      <c r="B76" s="12" t="s">
        <v>73</v>
      </c>
      <c r="C76" s="12" t="s">
        <v>74</v>
      </c>
      <c r="D76" s="12"/>
      <c r="E76" s="12"/>
      <c r="F76" s="12"/>
      <c r="G76" s="48"/>
      <c r="H76" s="47"/>
      <c r="I76" s="23"/>
    </row>
    <row r="77" spans="1:9" x14ac:dyDescent="0.25">
      <c r="A77" s="17"/>
      <c r="B77" s="17"/>
      <c r="C77" s="12" t="s">
        <v>13</v>
      </c>
      <c r="D77" s="17" t="s">
        <v>75</v>
      </c>
      <c r="E77" s="17"/>
      <c r="F77" s="17"/>
      <c r="G77" s="48">
        <v>5000</v>
      </c>
      <c r="H77" s="18">
        <v>5000</v>
      </c>
      <c r="I77" s="23">
        <f>H77/G77*100</f>
        <v>100</v>
      </c>
    </row>
    <row r="78" spans="1:9" x14ac:dyDescent="0.25">
      <c r="A78" s="17"/>
      <c r="B78" s="17"/>
      <c r="C78" s="12" t="s">
        <v>44</v>
      </c>
      <c r="D78" s="17" t="s">
        <v>76</v>
      </c>
      <c r="E78" s="17"/>
      <c r="F78" s="17"/>
      <c r="G78" s="48">
        <v>40000</v>
      </c>
      <c r="H78" s="18">
        <v>40000</v>
      </c>
      <c r="I78" s="23">
        <f>H78/G78*100</f>
        <v>100</v>
      </c>
    </row>
    <row r="79" spans="1:9" ht="9" customHeight="1" x14ac:dyDescent="0.25">
      <c r="A79" s="37"/>
      <c r="B79" s="37"/>
      <c r="C79" s="37"/>
      <c r="D79" s="37"/>
      <c r="E79" s="37"/>
      <c r="F79" s="37"/>
      <c r="G79" s="48"/>
      <c r="H79" s="48"/>
      <c r="I79" s="23"/>
    </row>
    <row r="80" spans="1:9" s="5" customFormat="1" x14ac:dyDescent="0.25">
      <c r="A80" s="12" t="s">
        <v>77</v>
      </c>
      <c r="B80" s="37"/>
      <c r="C80" s="37"/>
      <c r="D80" s="37"/>
      <c r="E80" s="37"/>
      <c r="F80" s="37"/>
      <c r="G80" s="38">
        <f>G73+G75+G77+G78</f>
        <v>1495000</v>
      </c>
      <c r="H80" s="38">
        <f>H73+H75+H77+H78</f>
        <v>1045000</v>
      </c>
      <c r="I80" s="39">
        <f>H80/G80*100</f>
        <v>69.899665551839462</v>
      </c>
    </row>
    <row r="81" spans="1:9" ht="9" customHeight="1" x14ac:dyDescent="0.25">
      <c r="A81" s="37"/>
      <c r="B81" s="37"/>
      <c r="C81" s="37"/>
      <c r="D81" s="37"/>
      <c r="E81" s="37"/>
      <c r="F81" s="37"/>
      <c r="G81" s="48"/>
      <c r="H81" s="48"/>
      <c r="I81" s="23"/>
    </row>
    <row r="82" spans="1:9" x14ac:dyDescent="0.25">
      <c r="A82" s="12" t="s">
        <v>78</v>
      </c>
      <c r="B82" s="12" t="s">
        <v>79</v>
      </c>
      <c r="C82" s="12"/>
      <c r="D82" s="12"/>
      <c r="E82" s="12"/>
      <c r="F82" s="12"/>
      <c r="G82" s="46"/>
      <c r="H82" s="47"/>
      <c r="I82" s="23"/>
    </row>
    <row r="83" spans="1:9" ht="9" customHeight="1" x14ac:dyDescent="0.25">
      <c r="A83" s="37"/>
      <c r="B83" s="37"/>
      <c r="C83" s="37"/>
      <c r="D83" s="37"/>
      <c r="E83" s="37"/>
      <c r="F83" s="37"/>
      <c r="G83" s="48"/>
      <c r="H83" s="48"/>
      <c r="I83" s="23"/>
    </row>
    <row r="84" spans="1:9" x14ac:dyDescent="0.25">
      <c r="A84" s="37"/>
      <c r="B84" s="37"/>
      <c r="C84" s="37" t="s">
        <v>13</v>
      </c>
      <c r="D84" s="72" t="s">
        <v>80</v>
      </c>
      <c r="E84" s="72"/>
      <c r="F84" s="72"/>
      <c r="G84" s="48">
        <v>42520</v>
      </c>
      <c r="H84" s="48">
        <v>80000</v>
      </c>
      <c r="I84" s="23">
        <f>H84/G84*100</f>
        <v>188.1467544684854</v>
      </c>
    </row>
    <row r="85" spans="1:9" ht="15.75" customHeight="1" x14ac:dyDescent="0.25">
      <c r="A85" s="37"/>
      <c r="B85" s="37"/>
      <c r="C85" s="37" t="s">
        <v>35</v>
      </c>
      <c r="D85" s="73" t="s">
        <v>81</v>
      </c>
      <c r="E85" s="74"/>
      <c r="F85" s="74"/>
      <c r="G85" s="48">
        <v>5000</v>
      </c>
      <c r="H85" s="48">
        <v>5000</v>
      </c>
      <c r="I85" s="23">
        <f>H85/G85*100</f>
        <v>100</v>
      </c>
    </row>
    <row r="86" spans="1:9" ht="15.75" customHeight="1" x14ac:dyDescent="0.25">
      <c r="A86" s="37"/>
      <c r="B86" s="37"/>
      <c r="C86" s="37" t="s">
        <v>44</v>
      </c>
      <c r="D86" s="73" t="s">
        <v>82</v>
      </c>
      <c r="E86" s="73"/>
      <c r="F86" s="73"/>
      <c r="G86" s="48"/>
      <c r="H86" s="48">
        <v>248672</v>
      </c>
      <c r="I86" s="23"/>
    </row>
    <row r="87" spans="1:9" x14ac:dyDescent="0.25">
      <c r="A87" s="37"/>
      <c r="B87" s="37" t="s">
        <v>35</v>
      </c>
      <c r="C87" s="49" t="s">
        <v>83</v>
      </c>
      <c r="D87" s="49"/>
      <c r="E87" s="49"/>
      <c r="F87" s="49"/>
      <c r="G87" s="48"/>
      <c r="H87" s="48"/>
      <c r="I87" s="23"/>
    </row>
    <row r="88" spans="1:9" x14ac:dyDescent="0.25">
      <c r="A88" s="37"/>
      <c r="B88" s="37"/>
      <c r="C88" s="37" t="s">
        <v>13</v>
      </c>
      <c r="D88" s="49" t="s">
        <v>84</v>
      </c>
      <c r="E88" s="49"/>
      <c r="F88" s="49"/>
      <c r="G88" s="48">
        <v>523586</v>
      </c>
      <c r="H88" s="48">
        <v>1325280</v>
      </c>
      <c r="I88" s="23">
        <f>H88/G88*100</f>
        <v>253.11601150527326</v>
      </c>
    </row>
    <row r="89" spans="1:9" x14ac:dyDescent="0.25">
      <c r="A89" s="37"/>
      <c r="B89" s="37"/>
      <c r="C89" s="37" t="s">
        <v>35</v>
      </c>
      <c r="D89" s="49" t="s">
        <v>85</v>
      </c>
      <c r="E89" s="49"/>
      <c r="F89" s="49"/>
      <c r="G89" s="48">
        <v>152848</v>
      </c>
      <c r="H89" s="48">
        <v>357825</v>
      </c>
      <c r="I89" s="23">
        <f>H89/G89*100</f>
        <v>234.10512404480266</v>
      </c>
    </row>
    <row r="90" spans="1:9" x14ac:dyDescent="0.25">
      <c r="A90" s="37"/>
      <c r="B90" s="37"/>
      <c r="C90" s="37" t="s">
        <v>44</v>
      </c>
      <c r="D90" s="49" t="s">
        <v>86</v>
      </c>
      <c r="E90" s="49"/>
      <c r="F90" s="49"/>
      <c r="G90" s="48">
        <v>4349163</v>
      </c>
      <c r="H90" s="48">
        <v>835925</v>
      </c>
      <c r="I90" s="23">
        <f>H90/G90*100</f>
        <v>19.220364929987678</v>
      </c>
    </row>
    <row r="91" spans="1:9" x14ac:dyDescent="0.25">
      <c r="A91" s="37"/>
      <c r="B91" s="37" t="s">
        <v>44</v>
      </c>
      <c r="C91" s="49" t="s">
        <v>87</v>
      </c>
      <c r="D91" s="37"/>
      <c r="E91" s="37"/>
      <c r="F91" s="37"/>
      <c r="G91" s="48"/>
      <c r="H91" s="48"/>
      <c r="I91" s="23"/>
    </row>
    <row r="92" spans="1:9" ht="11.25" customHeight="1" x14ac:dyDescent="0.25">
      <c r="A92" s="37"/>
      <c r="B92" s="37"/>
      <c r="C92" s="37"/>
      <c r="D92" s="37"/>
      <c r="E92" s="37"/>
      <c r="F92" s="37"/>
      <c r="G92" s="48"/>
      <c r="H92" s="48"/>
      <c r="I92" s="23"/>
    </row>
    <row r="93" spans="1:9" x14ac:dyDescent="0.25">
      <c r="A93" s="12" t="s">
        <v>88</v>
      </c>
      <c r="B93" s="37"/>
      <c r="C93" s="37"/>
      <c r="D93" s="37"/>
      <c r="E93" s="37"/>
      <c r="F93" s="37"/>
      <c r="G93" s="38">
        <f>SUM(G84:G92)</f>
        <v>5073117</v>
      </c>
      <c r="H93" s="38">
        <f>H84+H88+H91+H85+H89+H90+H86</f>
        <v>2852702</v>
      </c>
      <c r="I93" s="39">
        <f>H93/G93*100</f>
        <v>56.231740762138941</v>
      </c>
    </row>
    <row r="94" spans="1:9" ht="11.25" customHeight="1" x14ac:dyDescent="0.25">
      <c r="A94" s="37"/>
      <c r="B94" s="37"/>
      <c r="C94" s="37"/>
      <c r="D94" s="37"/>
      <c r="E94" s="37"/>
      <c r="F94" s="37"/>
      <c r="G94" s="48"/>
      <c r="H94" s="48"/>
      <c r="I94" s="23"/>
    </row>
    <row r="95" spans="1:9" ht="17.25" customHeight="1" x14ac:dyDescent="0.25">
      <c r="A95" s="50" t="s">
        <v>89</v>
      </c>
      <c r="B95" s="50"/>
      <c r="C95" s="50"/>
      <c r="D95" s="50"/>
      <c r="E95" s="50"/>
      <c r="F95" s="50"/>
      <c r="G95" s="46">
        <f>G93+G80+G68+G63</f>
        <v>32374644</v>
      </c>
      <c r="H95" s="46">
        <f>H93+H80+H63+H68</f>
        <v>29086741</v>
      </c>
      <c r="I95" s="39">
        <f>H95/G95*100</f>
        <v>89.844203383363848</v>
      </c>
    </row>
    <row r="96" spans="1:9" ht="7.5" customHeight="1" x14ac:dyDescent="0.25">
      <c r="A96" s="50"/>
      <c r="B96" s="50"/>
      <c r="C96" s="50"/>
      <c r="D96" s="50"/>
      <c r="E96" s="50"/>
      <c r="F96" s="50"/>
      <c r="G96" s="46"/>
      <c r="H96" s="46"/>
      <c r="I96" s="39"/>
    </row>
    <row r="97" spans="1:9" x14ac:dyDescent="0.25">
      <c r="A97" s="51" t="s">
        <v>90</v>
      </c>
      <c r="B97" s="65" t="s">
        <v>91</v>
      </c>
      <c r="C97" s="65"/>
      <c r="D97" s="65"/>
      <c r="E97" s="65"/>
      <c r="F97" s="65"/>
      <c r="G97" s="46"/>
      <c r="H97" s="22"/>
      <c r="I97" s="23"/>
    </row>
    <row r="98" spans="1:9" x14ac:dyDescent="0.25">
      <c r="A98" s="12"/>
      <c r="B98" s="15" t="s">
        <v>13</v>
      </c>
      <c r="C98" s="65" t="s">
        <v>92</v>
      </c>
      <c r="D98" s="65"/>
      <c r="E98" s="65"/>
      <c r="F98" s="65"/>
      <c r="G98" s="48"/>
      <c r="H98" s="22"/>
      <c r="I98" s="23"/>
    </row>
    <row r="99" spans="1:9" x14ac:dyDescent="0.25">
      <c r="A99" s="12"/>
      <c r="B99" s="15"/>
      <c r="C99" s="40" t="s">
        <v>13</v>
      </c>
      <c r="D99" s="66" t="s">
        <v>93</v>
      </c>
      <c r="E99" s="66"/>
      <c r="F99" s="66"/>
      <c r="G99" s="48">
        <v>895496</v>
      </c>
      <c r="H99" s="48">
        <v>984057</v>
      </c>
      <c r="I99" s="23">
        <f>H99/G99*100</f>
        <v>109.88960308030411</v>
      </c>
    </row>
    <row r="100" spans="1:9" ht="18" customHeight="1" x14ac:dyDescent="0.25">
      <c r="A100" s="17"/>
      <c r="B100" s="17"/>
      <c r="C100" s="52" t="s">
        <v>73</v>
      </c>
      <c r="D100" s="67" t="s">
        <v>94</v>
      </c>
      <c r="E100" s="68"/>
      <c r="F100" s="68"/>
      <c r="G100" s="18">
        <v>178958</v>
      </c>
      <c r="H100" s="18">
        <v>351396</v>
      </c>
      <c r="I100" s="23">
        <f>H100/G100*100</f>
        <v>196.3566870438874</v>
      </c>
    </row>
    <row r="101" spans="1:9" ht="47.25" customHeight="1" x14ac:dyDescent="0.25">
      <c r="A101" s="17"/>
      <c r="B101" s="17"/>
      <c r="C101" s="52" t="s">
        <v>95</v>
      </c>
      <c r="D101" s="69" t="s">
        <v>96</v>
      </c>
      <c r="E101" s="69"/>
      <c r="F101" s="69"/>
      <c r="G101" s="18">
        <v>564000</v>
      </c>
      <c r="H101" s="18"/>
      <c r="I101" s="23" t="s">
        <v>97</v>
      </c>
    </row>
    <row r="102" spans="1:9" ht="17.25" customHeight="1" x14ac:dyDescent="0.25">
      <c r="A102" s="17"/>
      <c r="B102" s="17"/>
      <c r="C102" s="52" t="s">
        <v>37</v>
      </c>
      <c r="D102" s="69" t="s">
        <v>98</v>
      </c>
      <c r="E102" s="70"/>
      <c r="F102" s="70"/>
      <c r="G102" s="18"/>
      <c r="H102" s="18">
        <v>14106489</v>
      </c>
      <c r="I102" s="23"/>
    </row>
    <row r="103" spans="1:9" ht="16.5" x14ac:dyDescent="0.25">
      <c r="A103" s="50" t="s">
        <v>91</v>
      </c>
      <c r="B103" s="50"/>
      <c r="C103" s="50"/>
      <c r="D103" s="50"/>
      <c r="E103" s="50"/>
      <c r="F103" s="50"/>
      <c r="G103" s="53">
        <f>G99+G100+G101</f>
        <v>1638454</v>
      </c>
      <c r="H103" s="53">
        <f>H99+H100+H101+H102</f>
        <v>15441942</v>
      </c>
      <c r="I103" s="23">
        <f>H103/G103*100</f>
        <v>942.47027991020809</v>
      </c>
    </row>
    <row r="104" spans="1:9" ht="10.5" customHeight="1" x14ac:dyDescent="0.25">
      <c r="A104" s="17"/>
      <c r="B104" s="17"/>
      <c r="C104" s="17"/>
      <c r="D104" s="17"/>
      <c r="E104" s="17"/>
      <c r="F104" s="17"/>
      <c r="G104" s="54"/>
      <c r="H104" s="55"/>
      <c r="I104" s="23"/>
    </row>
    <row r="105" spans="1:9" ht="18.75" x14ac:dyDescent="0.3">
      <c r="A105" s="56" t="s">
        <v>99</v>
      </c>
      <c r="B105" s="56"/>
      <c r="C105" s="56"/>
      <c r="D105" s="56"/>
      <c r="E105" s="56"/>
      <c r="F105" s="56"/>
      <c r="G105" s="57">
        <f>G95+G103</f>
        <v>34013098</v>
      </c>
      <c r="H105" s="46">
        <f>H95+H103</f>
        <v>44528683</v>
      </c>
      <c r="I105" s="39">
        <f>H105/G105*100</f>
        <v>130.91628113381498</v>
      </c>
    </row>
    <row r="106" spans="1:9" x14ac:dyDescent="0.25">
      <c r="G106" s="11"/>
      <c r="H106" s="11"/>
      <c r="I106" s="58"/>
    </row>
    <row r="107" spans="1:9" x14ac:dyDescent="0.25">
      <c r="G107" s="59"/>
      <c r="H107" s="60"/>
      <c r="I107" s="61"/>
    </row>
    <row r="108" spans="1:9" ht="9" customHeight="1" x14ac:dyDescent="0.25">
      <c r="I108" s="61"/>
    </row>
    <row r="109" spans="1:9" s="5" customFormat="1" x14ac:dyDescent="0.25">
      <c r="A109" s="62"/>
      <c r="B109" s="63"/>
      <c r="C109" s="63"/>
      <c r="D109" s="63"/>
      <c r="E109" s="63"/>
      <c r="H109" s="60"/>
      <c r="I109" s="64"/>
    </row>
    <row r="110" spans="1:9" ht="9" customHeight="1" x14ac:dyDescent="0.25">
      <c r="I110" s="61"/>
    </row>
    <row r="111" spans="1:9" ht="9" customHeight="1" x14ac:dyDescent="0.25">
      <c r="I111" s="61"/>
    </row>
    <row r="117" spans="9:9" x14ac:dyDescent="0.25">
      <c r="I117" s="61"/>
    </row>
    <row r="122" spans="9:9" x14ac:dyDescent="0.25">
      <c r="I122" s="61"/>
    </row>
  </sheetData>
  <mergeCells count="36">
    <mergeCell ref="D42:F42"/>
    <mergeCell ref="A1:I1"/>
    <mergeCell ref="A3:F3"/>
    <mergeCell ref="A5:I5"/>
    <mergeCell ref="A6:I6"/>
    <mergeCell ref="A7:I7"/>
    <mergeCell ref="A8:I8"/>
    <mergeCell ref="A11:F13"/>
    <mergeCell ref="B15:F15"/>
    <mergeCell ref="D19:F19"/>
    <mergeCell ref="E21:F21"/>
    <mergeCell ref="D40:F40"/>
    <mergeCell ref="B65:F65"/>
    <mergeCell ref="E44:F44"/>
    <mergeCell ref="C49:F49"/>
    <mergeCell ref="D51:F51"/>
    <mergeCell ref="E52:F52"/>
    <mergeCell ref="C55:F55"/>
    <mergeCell ref="B57:F57"/>
    <mergeCell ref="C58:F58"/>
    <mergeCell ref="D59:F59"/>
    <mergeCell ref="D60:F60"/>
    <mergeCell ref="B61:F61"/>
    <mergeCell ref="A63:F63"/>
    <mergeCell ref="D102:F102"/>
    <mergeCell ref="C66:F66"/>
    <mergeCell ref="C67:F67"/>
    <mergeCell ref="A68:F68"/>
    <mergeCell ref="D84:F84"/>
    <mergeCell ref="D85:F85"/>
    <mergeCell ref="D86:F86"/>
    <mergeCell ref="B97:F97"/>
    <mergeCell ref="C98:F98"/>
    <mergeCell ref="D99:F99"/>
    <mergeCell ref="D100:F100"/>
    <mergeCell ref="D101:F101"/>
  </mergeCells>
  <printOptions horizontalCentered="1"/>
  <pageMargins left="0.19685039370078741" right="0.19685039370078741" top="0.19685039370078741" bottom="0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melléklet</vt:lpstr>
      <vt:lpstr>'2. melléklet'!Nyomtatási_cím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2021-06-21T11:54:31Z</dcterms:created>
  <dcterms:modified xsi:type="dcterms:W3CDTF">2021-06-22T10:13:23Z</dcterms:modified>
</cp:coreProperties>
</file>