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9420" windowHeight="11020" tabRatio="911" activeTab="23"/>
  </bookViews>
  <sheets>
    <sheet name="1. tábla kiemelt ei" sheetId="1" r:id="rId1"/>
    <sheet name="2. tábla kiadás önkormányzat" sheetId="2" r:id="rId2"/>
    <sheet name="3. tábla kiadás Egészségház" sheetId="15" r:id="rId3"/>
    <sheet name="4. tábla kiadás TGK" sheetId="37" r:id="rId4"/>
    <sheet name="5. tábla kiadás Művelődési Ház" sheetId="38" r:id="rId5"/>
    <sheet name="6. tábla kiadás Hivatal" sheetId="36" r:id="rId6"/>
    <sheet name="7. tábla kiadás összesen" sheetId="17" r:id="rId7"/>
    <sheet name="8. tábla bevétel önkormányzat" sheetId="10" r:id="rId8"/>
    <sheet name="9. tábla bevétel Egészségház" sheetId="41" r:id="rId9"/>
    <sheet name="10. tábla bevétel TGK" sheetId="40" r:id="rId10"/>
    <sheet name="11. tábla bevétel Műv. Ház" sheetId="34" r:id="rId11"/>
    <sheet name="12. tábla bevétel Hivatal" sheetId="39" r:id="rId12"/>
    <sheet name="13. tábla bevétel összesen" sheetId="33" r:id="rId13"/>
    <sheet name="14. tábla létszám" sheetId="42" r:id="rId14"/>
    <sheet name="15. tábla beruh. felújítások" sheetId="11" r:id="rId15"/>
    <sheet name="16. tábla tartalékok" sheetId="12" r:id="rId16"/>
    <sheet name="17. tábla stabilitási 1" sheetId="13" r:id="rId17"/>
    <sheet name="18. tábla stabilitási 2" sheetId="14" r:id="rId18"/>
    <sheet name="19. tábla EU projektek" sheetId="43" r:id="rId19"/>
    <sheet name="20. tábla hitelek" sheetId="44" r:id="rId20"/>
    <sheet name="21. tábla finanszírozás" sheetId="27" r:id="rId21"/>
    <sheet name="22. tábla szociális kiadások" sheetId="29" r:id="rId22"/>
    <sheet name="23. tábla átadott" sheetId="30" r:id="rId23"/>
    <sheet name="24. tábla átvett" sheetId="31" r:id="rId24"/>
    <sheet name="25. tábla helyi adók" sheetId="32" r:id="rId25"/>
  </sheets>
  <definedNames>
    <definedName name="foot_4_place" localSheetId="17">'18. tábla stabilitási 2'!$A$20</definedName>
    <definedName name="foot_5_place" localSheetId="17">'18. tábla stabilitási 2'!#REF!</definedName>
    <definedName name="foot_53_place" localSheetId="17">'18. tábla stabilitási 2'!$A$65</definedName>
    <definedName name="_xlnm.Print_Area" localSheetId="0">'1. tábla kiemelt ei'!$A$1:$B$28</definedName>
    <definedName name="_xlnm.Print_Area" localSheetId="9">'10. tábla bevétel TGK'!$A$1:$F$99</definedName>
    <definedName name="_xlnm.Print_Area" localSheetId="10">'11. tábla bevétel Műv. Ház'!$A$1:$F$99</definedName>
    <definedName name="_xlnm.Print_Area" localSheetId="11">'12. tábla bevétel Hivatal'!$A$1:$F$99</definedName>
    <definedName name="_xlnm.Print_Area" localSheetId="12">'13. tábla bevétel összesen'!$A$1:$F$99</definedName>
    <definedName name="_xlnm.Print_Area" localSheetId="14">'15. tábla beruh. felújítások'!$A$1:$H$31</definedName>
    <definedName name="_xlnm.Print_Area" localSheetId="15">'16. tábla tartalékok'!$A$1:$H$18</definedName>
    <definedName name="_xlnm.Print_Area" localSheetId="16">'17. tábla stabilitási 1'!$A$1:$J$22</definedName>
    <definedName name="_xlnm.Print_Area" localSheetId="17">'18. tábla stabilitási 2'!$A$1:$I$40</definedName>
    <definedName name="_xlnm.Print_Area" localSheetId="1">'2. tábla kiadás önkormányzat'!$A$1:$F$125</definedName>
    <definedName name="_xlnm.Print_Area" localSheetId="20">'21. tábla finanszírozás'!$A$1:$G$11</definedName>
    <definedName name="_xlnm.Print_Area" localSheetId="21">'22. tábla szociális kiadások'!$A$1:$C$51</definedName>
    <definedName name="_xlnm.Print_Area" localSheetId="22">'23. tábla átadott'!$A$1:$C$117</definedName>
    <definedName name="_xlnm.Print_Area" localSheetId="23">'24. tábla átvett'!$A$1:$C$117</definedName>
    <definedName name="_xlnm.Print_Area" localSheetId="2">'3. tábla kiadás Egészségház'!$A$1:$F$125</definedName>
    <definedName name="_xlnm.Print_Area" localSheetId="3">'4. tábla kiadás TGK'!$A$1:$F$125</definedName>
    <definedName name="_xlnm.Print_Area" localSheetId="4">'5. tábla kiadás Művelődési Ház'!$A$1:$F$125</definedName>
    <definedName name="_xlnm.Print_Area" localSheetId="5">'6. tábla kiadás Hivatal'!$A$1:$F$125</definedName>
    <definedName name="_xlnm.Print_Area" localSheetId="6">'7. tábla kiadás összesen'!$A$1:$F$125</definedName>
    <definedName name="_xlnm.Print_Area" localSheetId="7">'8. tábla bevétel önkormányzat'!$A$1:$F$100</definedName>
    <definedName name="_xlnm.Print_Area" localSheetId="8">'9. tábla bevétel Egészségház'!$A$1:$F$99</definedName>
  </definedNames>
  <calcPr calcId="124519"/>
</workbook>
</file>

<file path=xl/calcChain.xml><?xml version="1.0" encoding="utf-8"?>
<calcChain xmlns="http://schemas.openxmlformats.org/spreadsheetml/2006/main">
  <c r="B24" i="43"/>
  <c r="B16"/>
  <c r="G34" i="42"/>
  <c r="G33"/>
  <c r="G32"/>
  <c r="G31"/>
  <c r="G30"/>
  <c r="F28"/>
  <c r="F29"/>
  <c r="E28"/>
  <c r="E29"/>
  <c r="D28"/>
  <c r="D29"/>
  <c r="C28"/>
  <c r="C29"/>
  <c r="B28"/>
  <c r="B29"/>
  <c r="G29"/>
  <c r="G27"/>
  <c r="G26"/>
  <c r="G25"/>
  <c r="F24"/>
  <c r="E24"/>
  <c r="D24"/>
  <c r="C24"/>
  <c r="B24"/>
  <c r="G24"/>
  <c r="G23"/>
  <c r="G22"/>
  <c r="G21"/>
  <c r="F20"/>
  <c r="E20"/>
  <c r="D20"/>
  <c r="C20"/>
  <c r="G20"/>
  <c r="B20"/>
  <c r="G19"/>
  <c r="G18"/>
  <c r="G17"/>
  <c r="G16"/>
  <c r="G15"/>
  <c r="G14"/>
  <c r="G13"/>
  <c r="F12"/>
  <c r="E12"/>
  <c r="D12"/>
  <c r="C12"/>
  <c r="B12"/>
  <c r="G12"/>
  <c r="G11"/>
  <c r="G10"/>
  <c r="G9"/>
  <c r="G8"/>
  <c r="G28"/>
  <c r="D11" i="13"/>
  <c r="D12"/>
  <c r="D13"/>
  <c r="D14"/>
  <c r="D15"/>
  <c r="D17"/>
  <c r="D18"/>
  <c r="D19"/>
  <c r="D20"/>
  <c r="C45" i="36"/>
  <c r="F47" i="38"/>
  <c r="D66" i="40"/>
  <c r="C21" i="13"/>
  <c r="D21"/>
  <c r="C116" i="2"/>
  <c r="D38" i="14"/>
  <c r="E38"/>
  <c r="F38"/>
  <c r="C38"/>
  <c r="E21" i="13"/>
  <c r="C72" i="17"/>
  <c r="C42" i="2"/>
  <c r="D97" i="40"/>
  <c r="E97"/>
  <c r="D90"/>
  <c r="E90"/>
  <c r="C90"/>
  <c r="C97"/>
  <c r="D84"/>
  <c r="E84"/>
  <c r="C84"/>
  <c r="C84" i="41"/>
  <c r="C90"/>
  <c r="C97"/>
  <c r="F97"/>
  <c r="C90" i="34"/>
  <c r="C84"/>
  <c r="C34" i="38"/>
  <c r="C84" i="39"/>
  <c r="C90"/>
  <c r="C97"/>
  <c r="C112" i="17"/>
  <c r="F33" i="36"/>
  <c r="F37" i="38"/>
  <c r="B25" i="1"/>
  <c r="B27"/>
  <c r="F59" i="10"/>
  <c r="B15" i="1"/>
  <c r="B17"/>
  <c r="F62" i="2"/>
  <c r="F63"/>
  <c r="F64"/>
  <c r="F65"/>
  <c r="F66"/>
  <c r="F67"/>
  <c r="F67" i="17"/>
  <c r="F72" i="2"/>
  <c r="F38" i="36"/>
  <c r="F35" i="37"/>
  <c r="C34" i="36"/>
  <c r="C51" i="38"/>
  <c r="E16" i="13"/>
  <c r="D10"/>
  <c r="C19" i="11"/>
  <c r="C24" i="32"/>
  <c r="C35"/>
  <c r="C117" i="31"/>
  <c r="D87" i="33"/>
  <c r="D116" i="2"/>
  <c r="D123"/>
  <c r="D123" i="17"/>
  <c r="C123" i="2"/>
  <c r="F123"/>
  <c r="F123" i="17"/>
  <c r="D90" i="39"/>
  <c r="D90" i="33"/>
  <c r="C97" i="34"/>
  <c r="F97"/>
  <c r="D97" i="41"/>
  <c r="F77" i="2"/>
  <c r="F80"/>
  <c r="C14" i="11"/>
  <c r="D14"/>
  <c r="E14"/>
  <c r="F14"/>
  <c r="G14"/>
  <c r="C97" i="17"/>
  <c r="C74"/>
  <c r="F41" i="36"/>
  <c r="F35" i="38"/>
  <c r="F46"/>
  <c r="F28"/>
  <c r="F87" i="34"/>
  <c r="C95" i="31"/>
  <c r="C117" i="30"/>
  <c r="C62"/>
  <c r="C17" i="12"/>
  <c r="H17"/>
  <c r="D67" i="34"/>
  <c r="E67"/>
  <c r="C67"/>
  <c r="D20"/>
  <c r="E20"/>
  <c r="C14"/>
  <c r="C20"/>
  <c r="F9"/>
  <c r="F10"/>
  <c r="F11"/>
  <c r="F12"/>
  <c r="F13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6"/>
  <c r="F47"/>
  <c r="F48"/>
  <c r="F49"/>
  <c r="F51"/>
  <c r="F52"/>
  <c r="F53"/>
  <c r="F54"/>
  <c r="F55"/>
  <c r="F56"/>
  <c r="F57"/>
  <c r="F58"/>
  <c r="F59"/>
  <c r="F60"/>
  <c r="F61"/>
  <c r="F62"/>
  <c r="F63"/>
  <c r="F64"/>
  <c r="F65"/>
  <c r="F66"/>
  <c r="C84" i="38"/>
  <c r="F71" i="34"/>
  <c r="F72"/>
  <c r="F73"/>
  <c r="F74"/>
  <c r="F75"/>
  <c r="F76"/>
  <c r="F77"/>
  <c r="F78"/>
  <c r="F79"/>
  <c r="F80"/>
  <c r="F81"/>
  <c r="F82"/>
  <c r="F83"/>
  <c r="F84"/>
  <c r="F85"/>
  <c r="F86"/>
  <c r="F88"/>
  <c r="F89"/>
  <c r="F91"/>
  <c r="F92"/>
  <c r="F93"/>
  <c r="F94"/>
  <c r="F95"/>
  <c r="F96"/>
  <c r="F8"/>
  <c r="F33" i="38"/>
  <c r="D21" i="36"/>
  <c r="C45" i="39"/>
  <c r="C21" i="36"/>
  <c r="C21" i="38"/>
  <c r="C25"/>
  <c r="C31"/>
  <c r="C42"/>
  <c r="F42"/>
  <c r="C45"/>
  <c r="C75" i="10"/>
  <c r="C17" i="29"/>
  <c r="C24"/>
  <c r="C26"/>
  <c r="C33"/>
  <c r="C49"/>
  <c r="D67" i="40"/>
  <c r="D67" i="33"/>
  <c r="E67" i="40"/>
  <c r="C67"/>
  <c r="C19" i="33"/>
  <c r="D20" i="41"/>
  <c r="C20"/>
  <c r="F20"/>
  <c r="E19" i="11"/>
  <c r="G19"/>
  <c r="C89" i="38"/>
  <c r="C89" i="37"/>
  <c r="C16" i="13"/>
  <c r="D16"/>
  <c r="C73" i="31"/>
  <c r="C40"/>
  <c r="C40" i="30"/>
  <c r="H16" i="12"/>
  <c r="H10" i="11"/>
  <c r="D19"/>
  <c r="F19"/>
  <c r="H7"/>
  <c r="H9"/>
  <c r="H11"/>
  <c r="H12"/>
  <c r="H13"/>
  <c r="H16"/>
  <c r="H17"/>
  <c r="H18"/>
  <c r="F112" i="2"/>
  <c r="F112" i="17"/>
  <c r="G8" i="27"/>
  <c r="G10"/>
  <c r="D10"/>
  <c r="E10"/>
  <c r="F10"/>
  <c r="G9"/>
  <c r="C10"/>
  <c r="C89" i="36"/>
  <c r="F89"/>
  <c r="C84"/>
  <c r="C85" i="10"/>
  <c r="C91"/>
  <c r="C89" i="15"/>
  <c r="C84"/>
  <c r="D21"/>
  <c r="D25"/>
  <c r="D26"/>
  <c r="D31"/>
  <c r="D34"/>
  <c r="D42"/>
  <c r="D45"/>
  <c r="D51"/>
  <c r="D45" i="41"/>
  <c r="D50"/>
  <c r="C21" i="15"/>
  <c r="C31"/>
  <c r="C34"/>
  <c r="C42"/>
  <c r="C51"/>
  <c r="F51"/>
  <c r="C45"/>
  <c r="C45" i="4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6"/>
  <c r="F47"/>
  <c r="F48"/>
  <c r="F49"/>
  <c r="F51"/>
  <c r="F52"/>
  <c r="F53"/>
  <c r="F54"/>
  <c r="F55"/>
  <c r="F56"/>
  <c r="F57"/>
  <c r="F58"/>
  <c r="F59"/>
  <c r="F60"/>
  <c r="F61"/>
  <c r="F62"/>
  <c r="F63"/>
  <c r="F64"/>
  <c r="F65"/>
  <c r="F66"/>
  <c r="F67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1"/>
  <c r="F92"/>
  <c r="F93"/>
  <c r="F94"/>
  <c r="F95"/>
  <c r="F96"/>
  <c r="F8"/>
  <c r="F9"/>
  <c r="F10"/>
  <c r="F11"/>
  <c r="F12"/>
  <c r="F13"/>
  <c r="F14"/>
  <c r="F15"/>
  <c r="F16"/>
  <c r="F17"/>
  <c r="F18"/>
  <c r="F19"/>
  <c r="D42" i="38"/>
  <c r="D51"/>
  <c r="C66" i="39"/>
  <c r="C62"/>
  <c r="C67"/>
  <c r="C56"/>
  <c r="C49"/>
  <c r="C32"/>
  <c r="F32"/>
  <c r="C23"/>
  <c r="C14"/>
  <c r="D66"/>
  <c r="D62"/>
  <c r="D56"/>
  <c r="D49"/>
  <c r="D45"/>
  <c r="D23"/>
  <c r="D14"/>
  <c r="D20"/>
  <c r="E66"/>
  <c r="E62"/>
  <c r="E56"/>
  <c r="E49"/>
  <c r="E45"/>
  <c r="E23"/>
  <c r="E34"/>
  <c r="E14"/>
  <c r="E20"/>
  <c r="F96"/>
  <c r="F95"/>
  <c r="F94"/>
  <c r="F93"/>
  <c r="F92"/>
  <c r="F91"/>
  <c r="F89"/>
  <c r="F87"/>
  <c r="F86"/>
  <c r="F85"/>
  <c r="F84"/>
  <c r="F83"/>
  <c r="F82"/>
  <c r="F81"/>
  <c r="F80"/>
  <c r="F79"/>
  <c r="F78"/>
  <c r="F77"/>
  <c r="F76"/>
  <c r="F75"/>
  <c r="F74"/>
  <c r="F73"/>
  <c r="F72"/>
  <c r="F71"/>
  <c r="F65"/>
  <c r="F64"/>
  <c r="F63"/>
  <c r="F61"/>
  <c r="F60"/>
  <c r="F59"/>
  <c r="F58"/>
  <c r="F58" i="33"/>
  <c r="F57" i="39"/>
  <c r="F55"/>
  <c r="F54"/>
  <c r="F53"/>
  <c r="F52"/>
  <c r="F51"/>
  <c r="F48"/>
  <c r="F47"/>
  <c r="F46"/>
  <c r="F44"/>
  <c r="F43"/>
  <c r="F42"/>
  <c r="F41"/>
  <c r="F40"/>
  <c r="F39"/>
  <c r="F38"/>
  <c r="F37"/>
  <c r="F36"/>
  <c r="F35"/>
  <c r="F33"/>
  <c r="F31"/>
  <c r="F30"/>
  <c r="F29"/>
  <c r="F28"/>
  <c r="F27"/>
  <c r="F26"/>
  <c r="F25"/>
  <c r="F24"/>
  <c r="F22"/>
  <c r="F21"/>
  <c r="F19"/>
  <c r="F18"/>
  <c r="F17"/>
  <c r="F16"/>
  <c r="F15"/>
  <c r="F13"/>
  <c r="F12"/>
  <c r="F11"/>
  <c r="F10"/>
  <c r="F9"/>
  <c r="F8"/>
  <c r="F9" i="40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D45"/>
  <c r="D50"/>
  <c r="C45"/>
  <c r="C50"/>
  <c r="F46"/>
  <c r="F47"/>
  <c r="F48"/>
  <c r="F49"/>
  <c r="F51"/>
  <c r="F52"/>
  <c r="F53"/>
  <c r="F54"/>
  <c r="F55"/>
  <c r="F56"/>
  <c r="F57"/>
  <c r="F58"/>
  <c r="F59"/>
  <c r="F60"/>
  <c r="F61"/>
  <c r="F62"/>
  <c r="F63"/>
  <c r="F64"/>
  <c r="F65"/>
  <c r="F66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1"/>
  <c r="F92"/>
  <c r="F93"/>
  <c r="F94"/>
  <c r="F95"/>
  <c r="F96"/>
  <c r="F8"/>
  <c r="E45"/>
  <c r="E50"/>
  <c r="F9" i="10"/>
  <c r="F9" i="33"/>
  <c r="F10" i="10"/>
  <c r="F10" i="33"/>
  <c r="F12" i="10"/>
  <c r="F11" i="33"/>
  <c r="F13" i="10"/>
  <c r="F12" i="33"/>
  <c r="F14" i="10"/>
  <c r="F13" i="33"/>
  <c r="C15" i="10"/>
  <c r="C21"/>
  <c r="F20"/>
  <c r="F19" i="33"/>
  <c r="F27" i="10"/>
  <c r="F26" i="33"/>
  <c r="F28" i="10"/>
  <c r="F27" i="33"/>
  <c r="C33" i="10"/>
  <c r="F34"/>
  <c r="F33" i="33"/>
  <c r="F37" i="10"/>
  <c r="F36" i="33"/>
  <c r="F38" i="10"/>
  <c r="F37" i="33"/>
  <c r="F39" i="10"/>
  <c r="F38" i="33"/>
  <c r="F41" i="10"/>
  <c r="F45"/>
  <c r="C46"/>
  <c r="F49"/>
  <c r="F48" i="33"/>
  <c r="C50" i="10"/>
  <c r="F56"/>
  <c r="C57"/>
  <c r="F60"/>
  <c r="F59" i="33"/>
  <c r="C63" i="10"/>
  <c r="C62" i="33"/>
  <c r="F66" i="10"/>
  <c r="C67"/>
  <c r="C66" i="33"/>
  <c r="C75" i="2"/>
  <c r="C21"/>
  <c r="C25"/>
  <c r="C31"/>
  <c r="C34"/>
  <c r="C45"/>
  <c r="C51"/>
  <c r="C61"/>
  <c r="D75"/>
  <c r="D25"/>
  <c r="C89"/>
  <c r="C89" i="17"/>
  <c r="C98" i="2"/>
  <c r="C84"/>
  <c r="F84"/>
  <c r="F73" i="10"/>
  <c r="F72" i="33"/>
  <c r="F81" i="10"/>
  <c r="F80" i="33"/>
  <c r="F82" i="10"/>
  <c r="F81" i="33"/>
  <c r="E9"/>
  <c r="E10"/>
  <c r="E11"/>
  <c r="E12"/>
  <c r="E13"/>
  <c r="E15"/>
  <c r="E16"/>
  <c r="E17"/>
  <c r="E18"/>
  <c r="E19"/>
  <c r="E21"/>
  <c r="E22"/>
  <c r="E24"/>
  <c r="E25"/>
  <c r="E26"/>
  <c r="E27"/>
  <c r="E28"/>
  <c r="E29"/>
  <c r="E30"/>
  <c r="E31"/>
  <c r="E32"/>
  <c r="E33"/>
  <c r="E35"/>
  <c r="E36"/>
  <c r="E37"/>
  <c r="E38"/>
  <c r="E39"/>
  <c r="E40"/>
  <c r="E41"/>
  <c r="E42"/>
  <c r="E43"/>
  <c r="E44"/>
  <c r="E46"/>
  <c r="E47"/>
  <c r="E48"/>
  <c r="E51"/>
  <c r="E52"/>
  <c r="E53"/>
  <c r="E54"/>
  <c r="E55"/>
  <c r="E57"/>
  <c r="E58"/>
  <c r="E59"/>
  <c r="E60"/>
  <c r="E61"/>
  <c r="E63"/>
  <c r="E64"/>
  <c r="E65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D9"/>
  <c r="D10"/>
  <c r="D11"/>
  <c r="D12"/>
  <c r="D13"/>
  <c r="D15"/>
  <c r="D16"/>
  <c r="D17"/>
  <c r="D18"/>
  <c r="D19"/>
  <c r="D21"/>
  <c r="D22"/>
  <c r="D24"/>
  <c r="D25"/>
  <c r="D26"/>
  <c r="D27"/>
  <c r="D28"/>
  <c r="D29"/>
  <c r="D30"/>
  <c r="D31"/>
  <c r="D32"/>
  <c r="D33"/>
  <c r="D35"/>
  <c r="D36"/>
  <c r="D37"/>
  <c r="D38"/>
  <c r="D39"/>
  <c r="D40"/>
  <c r="D41"/>
  <c r="D42"/>
  <c r="D43"/>
  <c r="D44"/>
  <c r="D46"/>
  <c r="D47"/>
  <c r="D48"/>
  <c r="D51"/>
  <c r="D52"/>
  <c r="D53"/>
  <c r="D54"/>
  <c r="D55"/>
  <c r="D57"/>
  <c r="D58"/>
  <c r="D59"/>
  <c r="D60"/>
  <c r="D61"/>
  <c r="D63"/>
  <c r="D64"/>
  <c r="D65"/>
  <c r="D71"/>
  <c r="D72"/>
  <c r="D73"/>
  <c r="D74"/>
  <c r="D75"/>
  <c r="D76"/>
  <c r="D77"/>
  <c r="D78"/>
  <c r="D79"/>
  <c r="D80"/>
  <c r="D81"/>
  <c r="D82"/>
  <c r="D83"/>
  <c r="D84"/>
  <c r="D85"/>
  <c r="D86"/>
  <c r="D88"/>
  <c r="D89"/>
  <c r="D91"/>
  <c r="D92"/>
  <c r="D93"/>
  <c r="D94"/>
  <c r="D95"/>
  <c r="D96"/>
  <c r="C9"/>
  <c r="C10"/>
  <c r="C11"/>
  <c r="C12"/>
  <c r="C13"/>
  <c r="C15"/>
  <c r="C16"/>
  <c r="C17"/>
  <c r="C18"/>
  <c r="C21"/>
  <c r="C22"/>
  <c r="C24"/>
  <c r="C25"/>
  <c r="C26"/>
  <c r="C27"/>
  <c r="C28"/>
  <c r="C29"/>
  <c r="C30"/>
  <c r="C31"/>
  <c r="C33"/>
  <c r="C35"/>
  <c r="C36"/>
  <c r="C37"/>
  <c r="C38"/>
  <c r="C39"/>
  <c r="C40"/>
  <c r="C41"/>
  <c r="C42"/>
  <c r="C43"/>
  <c r="C44"/>
  <c r="C45" i="34"/>
  <c r="C45" i="33"/>
  <c r="C46"/>
  <c r="C47"/>
  <c r="C48"/>
  <c r="C51"/>
  <c r="C52"/>
  <c r="C53"/>
  <c r="C54"/>
  <c r="C55"/>
  <c r="C57"/>
  <c r="C58"/>
  <c r="C59"/>
  <c r="C60"/>
  <c r="C61"/>
  <c r="C63"/>
  <c r="C64"/>
  <c r="C65"/>
  <c r="C71"/>
  <c r="C72"/>
  <c r="C73"/>
  <c r="C75"/>
  <c r="C76"/>
  <c r="C77"/>
  <c r="C78"/>
  <c r="C79"/>
  <c r="C80"/>
  <c r="C81"/>
  <c r="C82"/>
  <c r="C83"/>
  <c r="C85"/>
  <c r="C86"/>
  <c r="C87"/>
  <c r="C89"/>
  <c r="C91"/>
  <c r="C92"/>
  <c r="C93"/>
  <c r="C94"/>
  <c r="C95"/>
  <c r="C96"/>
  <c r="D8"/>
  <c r="E8"/>
  <c r="F8" i="10"/>
  <c r="F8" i="33"/>
  <c r="C8"/>
  <c r="D67" i="10"/>
  <c r="E67"/>
  <c r="D63"/>
  <c r="D62" i="33"/>
  <c r="E63" i="10"/>
  <c r="E62" i="33"/>
  <c r="D57" i="10"/>
  <c r="E57"/>
  <c r="D50"/>
  <c r="E50"/>
  <c r="D46"/>
  <c r="E46"/>
  <c r="D24"/>
  <c r="E24"/>
  <c r="E23" i="33"/>
  <c r="C24" i="10"/>
  <c r="F16"/>
  <c r="F15" i="33"/>
  <c r="F17" i="10"/>
  <c r="F18"/>
  <c r="F19"/>
  <c r="F18" i="33"/>
  <c r="F22" i="10"/>
  <c r="F21" i="33"/>
  <c r="F23" i="10"/>
  <c r="F25"/>
  <c r="F24" i="33"/>
  <c r="F26" i="10"/>
  <c r="F25" i="33"/>
  <c r="F29" i="10"/>
  <c r="F28" i="33"/>
  <c r="F30" i="10"/>
  <c r="F29" i="33"/>
  <c r="F31" i="10"/>
  <c r="F30" i="33"/>
  <c r="F32" i="10"/>
  <c r="F31" i="33"/>
  <c r="F36" i="10"/>
  <c r="F35" i="33"/>
  <c r="F40" i="10"/>
  <c r="F39" i="33"/>
  <c r="F42" i="10"/>
  <c r="F41" i="33"/>
  <c r="F43" i="10"/>
  <c r="F44"/>
  <c r="F43" i="33"/>
  <c r="F47" i="10"/>
  <c r="F46" i="33"/>
  <c r="F48" i="10"/>
  <c r="F52"/>
  <c r="F51" i="33"/>
  <c r="F53" i="10"/>
  <c r="F52" i="33"/>
  <c r="F54" i="10"/>
  <c r="F53" i="33"/>
  <c r="F55" i="10"/>
  <c r="F54" i="33"/>
  <c r="F58" i="10"/>
  <c r="F57" i="33"/>
  <c r="F61" i="10"/>
  <c r="F62"/>
  <c r="F61" i="33"/>
  <c r="F64" i="10"/>
  <c r="F63" i="33"/>
  <c r="F65" i="10"/>
  <c r="F64" i="33"/>
  <c r="F72" i="10"/>
  <c r="F74"/>
  <c r="F73" i="33"/>
  <c r="F76" i="10"/>
  <c r="F77"/>
  <c r="F76" i="33"/>
  <c r="F78" i="10"/>
  <c r="F79"/>
  <c r="F78" i="33"/>
  <c r="F80" i="10"/>
  <c r="F83"/>
  <c r="F82" i="33"/>
  <c r="F84" i="10"/>
  <c r="F86"/>
  <c r="F85" i="33"/>
  <c r="F87" i="10"/>
  <c r="F86" i="33"/>
  <c r="F88" i="10"/>
  <c r="F89"/>
  <c r="F90"/>
  <c r="F89" i="33"/>
  <c r="F92" i="10"/>
  <c r="F91" i="33"/>
  <c r="F93" i="10"/>
  <c r="F92" i="33"/>
  <c r="F94" i="10"/>
  <c r="F93" i="33"/>
  <c r="F95" i="10"/>
  <c r="F94" i="33"/>
  <c r="F96" i="10"/>
  <c r="F95" i="33"/>
  <c r="F97" i="10"/>
  <c r="F96" i="33"/>
  <c r="D15" i="10"/>
  <c r="D21"/>
  <c r="E15"/>
  <c r="F27" i="2"/>
  <c r="D21"/>
  <c r="E25"/>
  <c r="F25"/>
  <c r="E21"/>
  <c r="E26"/>
  <c r="F24"/>
  <c r="F23"/>
  <c r="F22"/>
  <c r="F20"/>
  <c r="F19"/>
  <c r="F18"/>
  <c r="F17"/>
  <c r="F16"/>
  <c r="F15"/>
  <c r="F14"/>
  <c r="F13"/>
  <c r="F12"/>
  <c r="F12" i="17"/>
  <c r="F11" i="2"/>
  <c r="F10"/>
  <c r="F9"/>
  <c r="F8"/>
  <c r="F27" i="15"/>
  <c r="C25"/>
  <c r="F25"/>
  <c r="E25"/>
  <c r="E21"/>
  <c r="E26"/>
  <c r="F24"/>
  <c r="F23"/>
  <c r="F22"/>
  <c r="F20"/>
  <c r="F19"/>
  <c r="F19" i="17"/>
  <c r="F18" i="15"/>
  <c r="F17"/>
  <c r="F16"/>
  <c r="F15"/>
  <c r="F14"/>
  <c r="F13"/>
  <c r="F12"/>
  <c r="F11"/>
  <c r="F10"/>
  <c r="F9"/>
  <c r="F8"/>
  <c r="D31" i="2"/>
  <c r="F31"/>
  <c r="D34"/>
  <c r="F34"/>
  <c r="D42"/>
  <c r="D45"/>
  <c r="F45"/>
  <c r="D51"/>
  <c r="F50"/>
  <c r="F49"/>
  <c r="F48"/>
  <c r="F47"/>
  <c r="F46"/>
  <c r="F44"/>
  <c r="F43"/>
  <c r="F41"/>
  <c r="F40"/>
  <c r="F39"/>
  <c r="F38"/>
  <c r="F37"/>
  <c r="F36"/>
  <c r="F35"/>
  <c r="F33"/>
  <c r="F32"/>
  <c r="F30"/>
  <c r="F29"/>
  <c r="F28"/>
  <c r="C25" i="36"/>
  <c r="C26"/>
  <c r="C31"/>
  <c r="C42"/>
  <c r="C51"/>
  <c r="D98"/>
  <c r="E98"/>
  <c r="C98"/>
  <c r="C99"/>
  <c r="D89"/>
  <c r="E89"/>
  <c r="D75"/>
  <c r="E75"/>
  <c r="C75"/>
  <c r="F75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2" i="17"/>
  <c r="F73" i="36"/>
  <c r="F74"/>
  <c r="F77"/>
  <c r="F78"/>
  <c r="F79"/>
  <c r="F80"/>
  <c r="F81"/>
  <c r="F82"/>
  <c r="F83"/>
  <c r="F84"/>
  <c r="F85"/>
  <c r="F86"/>
  <c r="F87"/>
  <c r="F88"/>
  <c r="F90"/>
  <c r="F91"/>
  <c r="F92"/>
  <c r="F93"/>
  <c r="F94"/>
  <c r="F95"/>
  <c r="F96"/>
  <c r="F97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D61"/>
  <c r="E61"/>
  <c r="C61"/>
  <c r="D75" i="38"/>
  <c r="E75"/>
  <c r="C75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1" i="17"/>
  <c r="F72" i="38"/>
  <c r="F73"/>
  <c r="F74"/>
  <c r="F75"/>
  <c r="F77"/>
  <c r="F78"/>
  <c r="F79"/>
  <c r="F80"/>
  <c r="F81"/>
  <c r="F82"/>
  <c r="F83"/>
  <c r="F84"/>
  <c r="F84" i="17"/>
  <c r="F85" i="38"/>
  <c r="F86"/>
  <c r="F87"/>
  <c r="F88"/>
  <c r="F90"/>
  <c r="F91"/>
  <c r="F91" i="17"/>
  <c r="F92" i="38"/>
  <c r="F92" i="17"/>
  <c r="F93" i="38"/>
  <c r="F94"/>
  <c r="F95"/>
  <c r="F96"/>
  <c r="F97"/>
  <c r="F98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D61"/>
  <c r="E61"/>
  <c r="C61"/>
  <c r="F61"/>
  <c r="D84" i="37"/>
  <c r="C84"/>
  <c r="D42"/>
  <c r="D31"/>
  <c r="D34"/>
  <c r="D51"/>
  <c r="D51" i="17"/>
  <c r="D45" i="37"/>
  <c r="D75"/>
  <c r="D21"/>
  <c r="C31"/>
  <c r="C34"/>
  <c r="F34"/>
  <c r="C42"/>
  <c r="C51"/>
  <c r="C51" i="17"/>
  <c r="C45" i="37"/>
  <c r="C75"/>
  <c r="F75"/>
  <c r="C21"/>
  <c r="C26"/>
  <c r="C25"/>
  <c r="E75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3"/>
  <c r="F74"/>
  <c r="F77"/>
  <c r="F78"/>
  <c r="F79"/>
  <c r="F80"/>
  <c r="F81"/>
  <c r="F82"/>
  <c r="F83"/>
  <c r="F85"/>
  <c r="F86"/>
  <c r="F87"/>
  <c r="F88"/>
  <c r="F89"/>
  <c r="F90"/>
  <c r="F91"/>
  <c r="F92"/>
  <c r="F93"/>
  <c r="F94"/>
  <c r="F95"/>
  <c r="F96"/>
  <c r="F97"/>
  <c r="F98"/>
  <c r="F101"/>
  <c r="F102"/>
  <c r="F103"/>
  <c r="F104"/>
  <c r="F104" i="17"/>
  <c r="F105" i="37"/>
  <c r="F105" i="17"/>
  <c r="F106" i="37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D61"/>
  <c r="E61"/>
  <c r="C61"/>
  <c r="F61"/>
  <c r="D98" i="15"/>
  <c r="F98"/>
  <c r="E98"/>
  <c r="C98"/>
  <c r="C99"/>
  <c r="C70" i="41"/>
  <c r="D89" i="15"/>
  <c r="E89"/>
  <c r="E99"/>
  <c r="D84"/>
  <c r="F84"/>
  <c r="E84"/>
  <c r="D75"/>
  <c r="D75" i="17"/>
  <c r="E75" i="15"/>
  <c r="E75" i="17"/>
  <c r="C75" i="15"/>
  <c r="F53"/>
  <c r="F53" i="17"/>
  <c r="F54" i="15"/>
  <c r="F55"/>
  <c r="F56"/>
  <c r="F57"/>
  <c r="F58"/>
  <c r="F59"/>
  <c r="F60"/>
  <c r="F62"/>
  <c r="F63"/>
  <c r="F64"/>
  <c r="F64" i="17"/>
  <c r="F65" i="15"/>
  <c r="F66"/>
  <c r="F66" i="17"/>
  <c r="F67" i="15"/>
  <c r="F68"/>
  <c r="F69"/>
  <c r="F70"/>
  <c r="F71"/>
  <c r="F72"/>
  <c r="F73"/>
  <c r="F74"/>
  <c r="F77"/>
  <c r="F77" i="17"/>
  <c r="F78" i="15"/>
  <c r="F79"/>
  <c r="F80"/>
  <c r="F81"/>
  <c r="F82"/>
  <c r="F83"/>
  <c r="F85"/>
  <c r="F86"/>
  <c r="F87"/>
  <c r="F88"/>
  <c r="F89"/>
  <c r="F90"/>
  <c r="F91"/>
  <c r="F92"/>
  <c r="F93"/>
  <c r="F94"/>
  <c r="F95"/>
  <c r="F96"/>
  <c r="F97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2" i="17"/>
  <c r="F123" i="15"/>
  <c r="D61"/>
  <c r="D61" i="17"/>
  <c r="E61" i="15"/>
  <c r="C61"/>
  <c r="D98" i="2"/>
  <c r="E98"/>
  <c r="F98"/>
  <c r="D89"/>
  <c r="E89"/>
  <c r="D84"/>
  <c r="D84" i="17"/>
  <c r="E84" i="2"/>
  <c r="E84" i="17"/>
  <c r="E75" i="2"/>
  <c r="D61"/>
  <c r="E61"/>
  <c r="F53"/>
  <c r="F54"/>
  <c r="F54" i="17"/>
  <c r="F55" i="2"/>
  <c r="F56"/>
  <c r="F57"/>
  <c r="F57" i="17"/>
  <c r="F58" i="2"/>
  <c r="F59"/>
  <c r="F59" i="17"/>
  <c r="F60" i="2"/>
  <c r="F65" i="17"/>
  <c r="F68" i="2"/>
  <c r="F69"/>
  <c r="F69" i="17"/>
  <c r="F70" i="2"/>
  <c r="F71"/>
  <c r="F73"/>
  <c r="F74"/>
  <c r="F78"/>
  <c r="F78" i="17"/>
  <c r="F79" i="2"/>
  <c r="F81"/>
  <c r="F81" i="17"/>
  <c r="F82" i="2"/>
  <c r="F83"/>
  <c r="F85"/>
  <c r="F85" i="17"/>
  <c r="F86" i="2"/>
  <c r="F87"/>
  <c r="F87" i="17"/>
  <c r="F88" i="2"/>
  <c r="F90"/>
  <c r="F90" i="17"/>
  <c r="F91" i="2"/>
  <c r="F92"/>
  <c r="F93"/>
  <c r="F94"/>
  <c r="F94" i="17"/>
  <c r="F95" i="2"/>
  <c r="F95" i="17"/>
  <c r="F96" i="2"/>
  <c r="F97"/>
  <c r="F101"/>
  <c r="F101" i="17"/>
  <c r="F102" i="2"/>
  <c r="F103"/>
  <c r="F103" i="17"/>
  <c r="F104" i="2"/>
  <c r="F105"/>
  <c r="F106"/>
  <c r="F107"/>
  <c r="F107" i="17"/>
  <c r="F108" i="2"/>
  <c r="F109"/>
  <c r="F109" i="17"/>
  <c r="F110" i="2"/>
  <c r="F111"/>
  <c r="F111" i="17"/>
  <c r="F113" i="2"/>
  <c r="F113" i="17"/>
  <c r="F114" i="2"/>
  <c r="F115"/>
  <c r="F115" i="17"/>
  <c r="F116" i="2"/>
  <c r="F116" i="17"/>
  <c r="F117" i="2"/>
  <c r="F117" i="17"/>
  <c r="F118" i="2"/>
  <c r="F118" i="17"/>
  <c r="F119" i="2"/>
  <c r="F120"/>
  <c r="F120" i="17"/>
  <c r="F121" i="2"/>
  <c r="F122"/>
  <c r="F13" i="37"/>
  <c r="F13" i="36"/>
  <c r="F14"/>
  <c r="F16" i="37"/>
  <c r="F16" i="36"/>
  <c r="F20" i="37"/>
  <c r="F20" i="36"/>
  <c r="F23" i="38"/>
  <c r="F24" i="37"/>
  <c r="F24" i="36"/>
  <c r="F24" i="38"/>
  <c r="F27" i="37"/>
  <c r="F27" i="36"/>
  <c r="F27" i="38"/>
  <c r="F28" i="15"/>
  <c r="F28" i="37"/>
  <c r="F28" i="36"/>
  <c r="F29" i="15"/>
  <c r="F29" i="37"/>
  <c r="F29" i="36"/>
  <c r="F29" i="38"/>
  <c r="F30" i="15"/>
  <c r="F30" i="37"/>
  <c r="F30" i="36"/>
  <c r="F30" i="38"/>
  <c r="F30" i="17"/>
  <c r="F32" i="15"/>
  <c r="F32" i="37"/>
  <c r="F32" i="36"/>
  <c r="F32" i="38"/>
  <c r="F33" i="15"/>
  <c r="F33" i="37"/>
  <c r="F35" i="15"/>
  <c r="F35" i="36"/>
  <c r="F36"/>
  <c r="F37"/>
  <c r="F38" i="37"/>
  <c r="F38" i="15"/>
  <c r="F38" i="38"/>
  <c r="F39" i="15"/>
  <c r="F40"/>
  <c r="F40" i="37"/>
  <c r="F40" i="36"/>
  <c r="F40" i="38"/>
  <c r="F41" i="37"/>
  <c r="F41" i="15"/>
  <c r="F41" i="38"/>
  <c r="F41" i="17"/>
  <c r="F43" i="15"/>
  <c r="F43" i="37"/>
  <c r="F43" i="17"/>
  <c r="F43" i="36"/>
  <c r="F43" i="38"/>
  <c r="F44"/>
  <c r="F45" i="15"/>
  <c r="F46"/>
  <c r="F46" i="37"/>
  <c r="F46" i="17"/>
  <c r="F46" i="36"/>
  <c r="F48"/>
  <c r="F50" i="37"/>
  <c r="F50" i="36"/>
  <c r="F50" i="38"/>
  <c r="F68" i="17"/>
  <c r="F96"/>
  <c r="F119"/>
  <c r="E9"/>
  <c r="E10"/>
  <c r="E11"/>
  <c r="E12"/>
  <c r="E13"/>
  <c r="E14"/>
  <c r="E15"/>
  <c r="E16"/>
  <c r="E17"/>
  <c r="E18"/>
  <c r="E19"/>
  <c r="E20"/>
  <c r="E22"/>
  <c r="E23"/>
  <c r="E24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2"/>
  <c r="E63"/>
  <c r="E64"/>
  <c r="E65"/>
  <c r="E66"/>
  <c r="E67"/>
  <c r="E68"/>
  <c r="E69"/>
  <c r="E70"/>
  <c r="E71"/>
  <c r="E72"/>
  <c r="E73"/>
  <c r="E74"/>
  <c r="E77"/>
  <c r="E78"/>
  <c r="E79"/>
  <c r="E80"/>
  <c r="E81"/>
  <c r="E82"/>
  <c r="E83"/>
  <c r="E85"/>
  <c r="E86"/>
  <c r="E87"/>
  <c r="E88"/>
  <c r="E90"/>
  <c r="E91"/>
  <c r="E92"/>
  <c r="E93"/>
  <c r="E94"/>
  <c r="E95"/>
  <c r="E96"/>
  <c r="E97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D9"/>
  <c r="D10"/>
  <c r="D11"/>
  <c r="D12"/>
  <c r="D13"/>
  <c r="D14"/>
  <c r="D15"/>
  <c r="D16"/>
  <c r="D17"/>
  <c r="D18"/>
  <c r="D19"/>
  <c r="D20"/>
  <c r="D22"/>
  <c r="D23"/>
  <c r="D24"/>
  <c r="D27"/>
  <c r="D28"/>
  <c r="D29"/>
  <c r="D30"/>
  <c r="D32"/>
  <c r="D33"/>
  <c r="D35"/>
  <c r="D36"/>
  <c r="D37"/>
  <c r="D38"/>
  <c r="D39"/>
  <c r="D40"/>
  <c r="D41"/>
  <c r="D43"/>
  <c r="D44"/>
  <c r="D46"/>
  <c r="D47"/>
  <c r="D48"/>
  <c r="D49"/>
  <c r="D50"/>
  <c r="D53"/>
  <c r="D54"/>
  <c r="D55"/>
  <c r="D56"/>
  <c r="D57"/>
  <c r="D58"/>
  <c r="D59"/>
  <c r="D60"/>
  <c r="D62"/>
  <c r="D63"/>
  <c r="D64"/>
  <c r="D65"/>
  <c r="D66"/>
  <c r="D67"/>
  <c r="D68"/>
  <c r="D69"/>
  <c r="D70"/>
  <c r="D71"/>
  <c r="D72"/>
  <c r="D73"/>
  <c r="D74"/>
  <c r="D77"/>
  <c r="D78"/>
  <c r="D79"/>
  <c r="D80"/>
  <c r="D81"/>
  <c r="D82"/>
  <c r="D83"/>
  <c r="D85"/>
  <c r="D86"/>
  <c r="D87"/>
  <c r="D88"/>
  <c r="D89"/>
  <c r="D90"/>
  <c r="D91"/>
  <c r="D92"/>
  <c r="D93"/>
  <c r="D94"/>
  <c r="D95"/>
  <c r="D96"/>
  <c r="D97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C9"/>
  <c r="C10"/>
  <c r="C11"/>
  <c r="C12"/>
  <c r="C13"/>
  <c r="C14"/>
  <c r="C15"/>
  <c r="C16"/>
  <c r="C17"/>
  <c r="C18"/>
  <c r="C19"/>
  <c r="C20"/>
  <c r="C22"/>
  <c r="C23"/>
  <c r="C24"/>
  <c r="C27"/>
  <c r="C28"/>
  <c r="C29"/>
  <c r="C30"/>
  <c r="C32"/>
  <c r="C33"/>
  <c r="C35"/>
  <c r="C36"/>
  <c r="C37"/>
  <c r="C38"/>
  <c r="C39"/>
  <c r="C40"/>
  <c r="C41"/>
  <c r="C43"/>
  <c r="C44"/>
  <c r="C46"/>
  <c r="C47"/>
  <c r="C48"/>
  <c r="C49"/>
  <c r="C50"/>
  <c r="C53"/>
  <c r="C54"/>
  <c r="C55"/>
  <c r="C56"/>
  <c r="C57"/>
  <c r="C58"/>
  <c r="C59"/>
  <c r="C60"/>
  <c r="C62"/>
  <c r="C63"/>
  <c r="C64"/>
  <c r="C65"/>
  <c r="C66"/>
  <c r="C67"/>
  <c r="C68"/>
  <c r="C69"/>
  <c r="C70"/>
  <c r="C71"/>
  <c r="C73"/>
  <c r="C77"/>
  <c r="C78"/>
  <c r="C79"/>
  <c r="C80"/>
  <c r="C81"/>
  <c r="C82"/>
  <c r="C83"/>
  <c r="C85"/>
  <c r="C86"/>
  <c r="C87"/>
  <c r="C88"/>
  <c r="C90"/>
  <c r="C91"/>
  <c r="C92"/>
  <c r="C93"/>
  <c r="C94"/>
  <c r="C95"/>
  <c r="C96"/>
  <c r="C101"/>
  <c r="C102"/>
  <c r="C103"/>
  <c r="C104"/>
  <c r="C105"/>
  <c r="C106"/>
  <c r="C107"/>
  <c r="C108"/>
  <c r="C109"/>
  <c r="C110"/>
  <c r="C111"/>
  <c r="C113"/>
  <c r="C114"/>
  <c r="C115"/>
  <c r="C117"/>
  <c r="C118"/>
  <c r="C119"/>
  <c r="C120"/>
  <c r="C121"/>
  <c r="C122"/>
  <c r="D8"/>
  <c r="E8"/>
  <c r="F8" i="37"/>
  <c r="F8" i="36"/>
  <c r="F8" i="38"/>
  <c r="C8" i="17"/>
  <c r="C12" i="32"/>
  <c r="D25" i="36"/>
  <c r="E25"/>
  <c r="E21"/>
  <c r="E26"/>
  <c r="F23"/>
  <c r="F22"/>
  <c r="F19"/>
  <c r="F18"/>
  <c r="F17"/>
  <c r="F15"/>
  <c r="F12"/>
  <c r="F11"/>
  <c r="F10"/>
  <c r="F9"/>
  <c r="F9" i="17"/>
  <c r="D31" i="36"/>
  <c r="F31"/>
  <c r="D34"/>
  <c r="F34"/>
  <c r="D42"/>
  <c r="F42"/>
  <c r="D45"/>
  <c r="F45"/>
  <c r="D51"/>
  <c r="D52"/>
  <c r="F49"/>
  <c r="F47"/>
  <c r="F44"/>
  <c r="F39"/>
  <c r="F39" i="17"/>
  <c r="E84" i="37"/>
  <c r="E99"/>
  <c r="D25"/>
  <c r="D25" i="17"/>
  <c r="E25" i="37"/>
  <c r="F25"/>
  <c r="E21"/>
  <c r="F23"/>
  <c r="F23" i="17"/>
  <c r="F22" i="37"/>
  <c r="F19"/>
  <c r="F18"/>
  <c r="F18" i="17"/>
  <c r="F17" i="37"/>
  <c r="F15"/>
  <c r="F14"/>
  <c r="F12"/>
  <c r="F11"/>
  <c r="F11" i="17"/>
  <c r="F10" i="37"/>
  <c r="F10" i="17"/>
  <c r="F9" i="37"/>
  <c r="F49"/>
  <c r="F48"/>
  <c r="F47"/>
  <c r="F47" i="17"/>
  <c r="F44" i="37"/>
  <c r="F39"/>
  <c r="F37"/>
  <c r="F36"/>
  <c r="E45" i="41"/>
  <c r="D45" i="34"/>
  <c r="D50"/>
  <c r="E45"/>
  <c r="E50"/>
  <c r="D99" i="38"/>
  <c r="E99"/>
  <c r="E70" i="34"/>
  <c r="D25" i="38"/>
  <c r="D21"/>
  <c r="F21"/>
  <c r="E25"/>
  <c r="E21"/>
  <c r="E26"/>
  <c r="E76"/>
  <c r="D31"/>
  <c r="F31"/>
  <c r="D34"/>
  <c r="F34"/>
  <c r="D45"/>
  <c r="F45"/>
  <c r="F50" i="15"/>
  <c r="F50" i="17"/>
  <c r="F49" i="15"/>
  <c r="F49" i="17"/>
  <c r="F48" i="15"/>
  <c r="F48" i="17"/>
  <c r="F47" i="15"/>
  <c r="F44"/>
  <c r="F44" i="17"/>
  <c r="F37" i="15"/>
  <c r="F37" i="17"/>
  <c r="F36" i="15"/>
  <c r="C45" i="17"/>
  <c r="C26" i="38"/>
  <c r="F31" i="15"/>
  <c r="E26" i="37"/>
  <c r="E76"/>
  <c r="D34" i="17"/>
  <c r="F51" i="36"/>
  <c r="E99" i="2"/>
  <c r="D35" i="10"/>
  <c r="D56" i="33"/>
  <c r="D14"/>
  <c r="E66"/>
  <c r="D67" i="39"/>
  <c r="H19" i="11"/>
  <c r="H15"/>
  <c r="D45" i="17"/>
  <c r="D26" i="2"/>
  <c r="C20" i="39"/>
  <c r="F20"/>
  <c r="H8" i="11"/>
  <c r="E100" i="38"/>
  <c r="E124"/>
  <c r="F25"/>
  <c r="F61" i="15"/>
  <c r="E70" i="41"/>
  <c r="E69" i="40"/>
  <c r="C70" i="39"/>
  <c r="D99" i="36"/>
  <c r="E49" i="33"/>
  <c r="F50" i="10"/>
  <c r="E56" i="33"/>
  <c r="E68" i="10"/>
  <c r="E71"/>
  <c r="F42" i="2"/>
  <c r="F67" i="10"/>
  <c r="F66" i="33"/>
  <c r="C56"/>
  <c r="F57" i="10"/>
  <c r="C35"/>
  <c r="C34" i="33"/>
  <c r="C34" i="39"/>
  <c r="C23" i="33"/>
  <c r="C49"/>
  <c r="F42" i="15"/>
  <c r="D31" i="17"/>
  <c r="F67" i="34"/>
  <c r="E68" i="40"/>
  <c r="E98"/>
  <c r="F62" i="39"/>
  <c r="F14" i="34"/>
  <c r="F14" i="39"/>
  <c r="E35" i="10"/>
  <c r="F61" i="2"/>
  <c r="E21" i="17"/>
  <c r="F40"/>
  <c r="D98"/>
  <c r="F61" i="36"/>
  <c r="C52"/>
  <c r="F52"/>
  <c r="E14" i="33"/>
  <c r="E21" i="10"/>
  <c r="E20" i="33"/>
  <c r="C61" i="17"/>
  <c r="F47" i="33"/>
  <c r="F22"/>
  <c r="F16"/>
  <c r="F65"/>
  <c r="F55"/>
  <c r="F40"/>
  <c r="F90" i="40"/>
  <c r="F63" i="10"/>
  <c r="F62" i="33"/>
  <c r="C68" i="10"/>
  <c r="C67" i="33"/>
  <c r="F90" i="34"/>
  <c r="F45" i="40"/>
  <c r="F45" i="41"/>
  <c r="C116" i="17"/>
  <c r="C31"/>
  <c r="C26" i="2"/>
  <c r="F26"/>
  <c r="E76" i="15"/>
  <c r="E34" i="33"/>
  <c r="D34"/>
  <c r="E76" i="36"/>
  <c r="C26" i="15"/>
  <c r="F26"/>
  <c r="C25" i="17"/>
  <c r="E50" i="39"/>
  <c r="E69"/>
  <c r="E68"/>
  <c r="E98"/>
  <c r="E67"/>
  <c r="F66"/>
  <c r="D34"/>
  <c r="D50"/>
  <c r="F23"/>
  <c r="D49" i="33"/>
  <c r="D68" i="39"/>
  <c r="F42" i="33"/>
  <c r="F85" i="10"/>
  <c r="F84" i="33"/>
  <c r="F20" i="34"/>
  <c r="C50"/>
  <c r="C68"/>
  <c r="D70"/>
  <c r="D97" i="39"/>
  <c r="D98"/>
  <c r="D45" i="33"/>
  <c r="F34" i="15"/>
  <c r="F34" i="17"/>
  <c r="F34" i="39"/>
  <c r="C34" i="17"/>
  <c r="F49" i="39"/>
  <c r="E25" i="17"/>
  <c r="D70" i="39"/>
  <c r="E100" i="36"/>
  <c r="E124"/>
  <c r="D68" i="34"/>
  <c r="F45" i="39"/>
  <c r="D26" i="38"/>
  <c r="E50" i="41"/>
  <c r="E68"/>
  <c r="E98"/>
  <c r="D26" i="36"/>
  <c r="F25"/>
  <c r="F121" i="17"/>
  <c r="F114"/>
  <c r="F110"/>
  <c r="F102"/>
  <c r="F97"/>
  <c r="F93"/>
  <c r="F88"/>
  <c r="F79"/>
  <c r="F73"/>
  <c r="F70"/>
  <c r="F60"/>
  <c r="F55"/>
  <c r="E61"/>
  <c r="E100" i="2"/>
  <c r="D99"/>
  <c r="F83" i="17"/>
  <c r="F75" i="15"/>
  <c r="F62" i="17"/>
  <c r="C99" i="37"/>
  <c r="F24" i="10"/>
  <c r="F23" i="33"/>
  <c r="D68" i="10"/>
  <c r="D71"/>
  <c r="D66" i="33"/>
  <c r="F51" i="2"/>
  <c r="F44" i="33"/>
  <c r="F33" i="10"/>
  <c r="F32" i="33"/>
  <c r="C32"/>
  <c r="D52" i="2"/>
  <c r="F83" i="33"/>
  <c r="F79"/>
  <c r="F77"/>
  <c r="F75"/>
  <c r="F71"/>
  <c r="F60"/>
  <c r="F17"/>
  <c r="D23"/>
  <c r="F75" i="2"/>
  <c r="F75" i="17"/>
  <c r="C75"/>
  <c r="F56" i="39"/>
  <c r="C99" i="38"/>
  <c r="F99"/>
  <c r="F89"/>
  <c r="F67" i="40"/>
  <c r="C68"/>
  <c r="C74" i="33"/>
  <c r="F75" i="10"/>
  <c r="F74" i="33"/>
  <c r="D97"/>
  <c r="F63" i="17"/>
  <c r="E68" i="34"/>
  <c r="E98"/>
  <c r="E69"/>
  <c r="C70"/>
  <c r="F70" s="1"/>
  <c r="C70" i="40"/>
  <c r="F70" s="1"/>
  <c r="E69" i="41"/>
  <c r="F50" i="34"/>
  <c r="E67" i="33"/>
  <c r="C50" i="29"/>
  <c r="H14" i="11"/>
  <c r="F20" i="17"/>
  <c r="F14"/>
  <c r="F21" i="36"/>
  <c r="D76"/>
  <c r="F51" i="38"/>
  <c r="D42" i="17"/>
  <c r="F29"/>
  <c r="D52" i="15"/>
  <c r="D100"/>
  <c r="D124"/>
  <c r="F28" i="17"/>
  <c r="F21" i="2"/>
  <c r="D76" i="15"/>
  <c r="D69" i="41"/>
  <c r="C52" i="38"/>
  <c r="C100"/>
  <c r="C124"/>
  <c r="F124"/>
  <c r="D68" i="41"/>
  <c r="D98"/>
  <c r="F87" i="33"/>
  <c r="F80" i="17"/>
  <c r="F36"/>
  <c r="F32"/>
  <c r="F16"/>
  <c r="F21" i="37"/>
  <c r="E124" i="2"/>
  <c r="D98" i="34"/>
  <c r="D69" i="39"/>
  <c r="F67"/>
  <c r="D76" i="2"/>
  <c r="F61" i="17"/>
  <c r="C68" i="39"/>
  <c r="C50"/>
  <c r="F99" i="36"/>
  <c r="E26" i="17"/>
  <c r="D100" i="2"/>
  <c r="D124"/>
  <c r="E51" i="10"/>
  <c r="E69"/>
  <c r="F56" i="33"/>
  <c r="F49"/>
  <c r="F26" i="38"/>
  <c r="D100" i="36"/>
  <c r="E89" i="17"/>
  <c r="E98"/>
  <c r="F22"/>
  <c r="E45" i="33"/>
  <c r="F45" i="34"/>
  <c r="E100" i="15"/>
  <c r="E124"/>
  <c r="C52" i="37"/>
  <c r="C76"/>
  <c r="C69" i="40"/>
  <c r="C98" i="17"/>
  <c r="F98" i="36"/>
  <c r="F98" i="17"/>
  <c r="E76" i="2"/>
  <c r="E76" i="17"/>
  <c r="D99" i="15"/>
  <c r="D52" i="38"/>
  <c r="E100" i="37"/>
  <c r="E124"/>
  <c r="F108" i="17"/>
  <c r="F106"/>
  <c r="F86"/>
  <c r="F82"/>
  <c r="F74"/>
  <c r="F58"/>
  <c r="F56"/>
  <c r="F45" i="37"/>
  <c r="F45" i="17"/>
  <c r="D99" i="37"/>
  <c r="F84"/>
  <c r="E99" i="36"/>
  <c r="E99" i="17"/>
  <c r="F33"/>
  <c r="F13"/>
  <c r="F15"/>
  <c r="F17"/>
  <c r="D21"/>
  <c r="E70" i="40"/>
  <c r="E70" i="33" s="1"/>
  <c r="D70" i="40"/>
  <c r="F99" i="37"/>
  <c r="D100" i="38"/>
  <c r="D76"/>
  <c r="D69" i="34"/>
  <c r="F69"/>
  <c r="D70" i="41"/>
  <c r="D70" i="33"/>
  <c r="F70" i="41"/>
  <c r="F99" i="15"/>
  <c r="E50" i="33"/>
  <c r="E70" i="10"/>
  <c r="E69" i="33" s="1"/>
  <c r="D99" i="17"/>
  <c r="F68" i="39"/>
  <c r="E70"/>
  <c r="F70" s="1"/>
  <c r="E124" i="17"/>
  <c r="D124" i="36"/>
  <c r="E99" i="10"/>
  <c r="E98" i="33"/>
  <c r="E68"/>
  <c r="F50" i="39"/>
  <c r="E100" i="17"/>
  <c r="D124" i="38"/>
  <c r="F35" i="10"/>
  <c r="F34" i="33"/>
  <c r="C84"/>
  <c r="F68" i="10"/>
  <c r="F90" i="41"/>
  <c r="F90" i="39"/>
  <c r="C52" i="15"/>
  <c r="F52"/>
  <c r="C52" i="2"/>
  <c r="C84" i="17"/>
  <c r="C123"/>
  <c r="F52" i="2"/>
  <c r="F46" i="10"/>
  <c r="F45" i="33"/>
  <c r="C14"/>
  <c r="F35" i="17"/>
  <c r="C42"/>
  <c r="F27"/>
  <c r="F8"/>
  <c r="F51" i="37"/>
  <c r="F51" i="17"/>
  <c r="F24"/>
  <c r="D26" i="37"/>
  <c r="F97" i="40"/>
  <c r="C98"/>
  <c r="C100" i="15"/>
  <c r="C124"/>
  <c r="F124"/>
  <c r="F21"/>
  <c r="F21" i="17"/>
  <c r="C50" i="41"/>
  <c r="C68"/>
  <c r="F26" i="37"/>
  <c r="F50" i="41"/>
  <c r="F97" i="39"/>
  <c r="C98"/>
  <c r="F98"/>
  <c r="C100" i="36"/>
  <c r="C124"/>
  <c r="F124"/>
  <c r="F26"/>
  <c r="C26" i="17"/>
  <c r="C76" i="36"/>
  <c r="F76"/>
  <c r="C98" i="34"/>
  <c r="F98"/>
  <c r="F68"/>
  <c r="C76" i="38"/>
  <c r="F76"/>
  <c r="F52"/>
  <c r="F38" i="17"/>
  <c r="F100" i="38"/>
  <c r="F67" i="33"/>
  <c r="F50" i="40"/>
  <c r="D68"/>
  <c r="C100" i="37"/>
  <c r="C124"/>
  <c r="F42"/>
  <c r="F42" i="17"/>
  <c r="D52" i="37"/>
  <c r="D52" i="17"/>
  <c r="F31" i="37"/>
  <c r="F31" i="17"/>
  <c r="C52"/>
  <c r="D26"/>
  <c r="F25"/>
  <c r="C21"/>
  <c r="F68" i="41"/>
  <c r="C98"/>
  <c r="F98"/>
  <c r="C76" i="15"/>
  <c r="F76"/>
  <c r="F100"/>
  <c r="F26" i="17"/>
  <c r="C51" i="10"/>
  <c r="C50" i="33"/>
  <c r="C69" i="10"/>
  <c r="C68" i="33"/>
  <c r="C20"/>
  <c r="D51" i="10"/>
  <c r="F21"/>
  <c r="F20" i="33"/>
  <c r="D20"/>
  <c r="D69" i="10"/>
  <c r="F91"/>
  <c r="F90" i="33"/>
  <c r="C98" i="10"/>
  <c r="C90" i="33"/>
  <c r="F51" i="10"/>
  <c r="F15"/>
  <c r="F14" i="33"/>
  <c r="C99" i="2"/>
  <c r="F99"/>
  <c r="F99" i="17"/>
  <c r="F89" i="2"/>
  <c r="F89" i="17"/>
  <c r="C99"/>
  <c r="C76" i="2"/>
  <c r="C100"/>
  <c r="C69" i="39"/>
  <c r="F69" s="1"/>
  <c r="F69" i="33" s="1"/>
  <c r="F100" i="36"/>
  <c r="F50" i="33"/>
  <c r="F68" i="40"/>
  <c r="D98"/>
  <c r="F98"/>
  <c r="F52" i="37"/>
  <c r="F52" i="17"/>
  <c r="D100" i="37"/>
  <c r="D124"/>
  <c r="D76"/>
  <c r="D69" i="40"/>
  <c r="C69" i="41"/>
  <c r="F69"/>
  <c r="C97" i="33"/>
  <c r="C99" i="10"/>
  <c r="F98"/>
  <c r="F97" i="33"/>
  <c r="D99" i="10"/>
  <c r="D98" i="33"/>
  <c r="F69" i="10"/>
  <c r="F68" i="33"/>
  <c r="D68"/>
  <c r="D50"/>
  <c r="D70" i="10"/>
  <c r="C71"/>
  <c r="F71" s="1"/>
  <c r="F70" i="33" s="1"/>
  <c r="C70" i="10"/>
  <c r="F76" i="2"/>
  <c r="F100"/>
  <c r="C124"/>
  <c r="C100" i="17"/>
  <c r="D69" i="33"/>
  <c r="D100" i="17"/>
  <c r="D76"/>
  <c r="F76" i="37"/>
  <c r="F76" i="17"/>
  <c r="D124"/>
  <c r="F99" i="10"/>
  <c r="F98" i="33"/>
  <c r="C98"/>
  <c r="F124" i="2"/>
  <c r="F70" i="10"/>
  <c r="F124" i="37"/>
  <c r="F124" i="17"/>
  <c r="C124"/>
  <c r="F69" i="40"/>
  <c r="F100" i="37"/>
  <c r="F100" i="17"/>
  <c r="C76"/>
  <c r="C69" i="33"/>
  <c r="C70" l="1"/>
</calcChain>
</file>

<file path=xl/sharedStrings.xml><?xml version="1.0" encoding="utf-8"?>
<sst xmlns="http://schemas.openxmlformats.org/spreadsheetml/2006/main" count="3596" uniqueCount="697">
  <si>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</si>
  <si>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</si>
  <si>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</si>
  <si>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</si>
  <si>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</si>
  <si>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</si>
  <si>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</si>
  <si>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</si>
  <si>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</si>
  <si>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</si>
  <si>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</si>
  <si>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</si>
  <si>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</si>
  <si>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</si>
  <si>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</si>
  <si>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</si>
  <si>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</si>
  <si>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</si>
  <si>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</si>
  <si>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</si>
  <si>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</si>
  <si>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</si>
  <si>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</si>
  <si>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</si>
  <si>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</si>
  <si>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</si>
  <si>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</si>
  <si>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</si>
  <si>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</si>
  <si>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</si>
  <si>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</si>
  <si>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</si>
  <si>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</si>
  <si>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</si>
  <si>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</si>
  <si>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</si>
  <si>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</si>
  <si>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</si>
  <si>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</si>
  <si>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</si>
  <si>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</si>
  <si>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</si>
  <si>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</si>
  <si>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</si>
  <si>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</si>
  <si>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</si>
  <si>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</si>
  <si>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</si>
  <si>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</si>
  <si>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</si>
  <si>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</si>
  <si>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</si>
  <si>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</si>
  <si>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</si>
  <si>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</si>
  <si>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</si>
  <si>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</si>
  <si>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</si>
  <si>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</si>
  <si>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</si>
  <si>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</si>
  <si>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</si>
  <si>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</si>
  <si>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</si>
  <si>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</si>
  <si>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</si>
  <si>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</si>
  <si>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</si>
  <si>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</si>
  <si>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</si>
  <si>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</si>
  <si>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</si>
  <si>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</si>
  <si>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</si>
  <si>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</si>
  <si>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</si>
  <si>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</si>
  <si>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</si>
  <si>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</si>
  <si>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</si>
  <si>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</si>
  <si>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</si>
  <si>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</si>
  <si>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</si>
  <si>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</si>
  <si>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</si>
  <si>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</si>
  <si>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</si>
  <si>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</si>
  <si>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</si>
  <si>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</si>
  <si>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</si>
  <si>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</si>
  <si>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</si>
  <si>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</si>
  <si>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</si>
  <si>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</si>
  <si>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</si>
  <si>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</si>
  <si>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</si>
  <si>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</si>
  <si>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</si>
  <si>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</si>
  <si>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</si>
  <si>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</si>
  <si>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</si>
  <si>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</si>
  <si>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</si>
  <si>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</si>
  <si>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</si>
  <si>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</si>
  <si>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</si>
  <si>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</si>
  <si>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</si>
  <si>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</si>
  <si>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</si>
  <si>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</si>
  <si>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</si>
  <si>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</si>
  <si>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</si>
  <si>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</si>
  <si>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</si>
  <si>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</si>
  <si>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</si>
  <si>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</si>
  <si>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</si>
  <si>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</si>
  <si>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</si>
  <si>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</si>
  <si>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</si>
  <si>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</si>
  <si>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</si>
  <si>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</si>
  <si>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</si>
  <si>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</si>
  <si>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</si>
  <si>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</si>
  <si>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</si>
  <si>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</si>
  <si>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</si>
  <si>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</si>
  <si>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</si>
  <si>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</si>
  <si>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</si>
  <si>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</si>
  <si>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</si>
  <si>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</si>
  <si>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</si>
  <si>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</si>
  <si>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</si>
  <si>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</si>
  <si>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</si>
  <si>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</si>
  <si>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</si>
  <si>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</si>
  <si>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</si>
  <si>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</si>
  <si>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</si>
  <si>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</si>
  <si>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</si>
  <si>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</si>
  <si>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</si>
  <si>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</si>
  <si>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</si>
  <si>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</si>
  <si>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</si>
  <si>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</si>
  <si>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</si>
  <si>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</si>
  <si>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</si>
  <si>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</si>
  <si>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</si>
  <si>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</si>
  <si>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</si>
  <si>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</si>
  <si>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</si>
  <si>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</si>
  <si>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</si>
  <si>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</si>
  <si>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</si>
  <si>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</si>
  <si>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</si>
  <si>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</si>
  <si>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</si>
  <si>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</si>
  <si>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</si>
  <si>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</si>
  <si>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</si>
  <si>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</si>
  <si>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</si>
  <si>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</si>
  <si>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</si>
  <si>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</si>
  <si>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</si>
  <si>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</si>
  <si>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</si>
  <si>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</si>
  <si>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</si>
  <si>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</si>
  <si>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</si>
  <si>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</si>
  <si>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</si>
  <si>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</si>
  <si>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</si>
  <si>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</si>
  <si>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</si>
  <si>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</si>
  <si>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</si>
  <si>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</si>
  <si>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</si>
  <si>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</si>
  <si>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</si>
  <si>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</si>
  <si>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</si>
  <si>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</si>
  <si>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</si>
  <si>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</si>
  <si>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</si>
  <si>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</si>
  <si>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</si>
  <si>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</si>
  <si>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</si>
  <si>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</si>
  <si>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</si>
  <si>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</si>
  <si>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</si>
  <si>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</si>
  <si>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</si>
  <si>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</si>
  <si>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</si>
  <si>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</si>
  <si>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</si>
  <si>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</si>
  <si>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</si>
  <si>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</si>
  <si>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</si>
  <si>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</si>
  <si>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</si>
  <si>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</si>
  <si>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</si>
  <si>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</si>
  <si>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</si>
  <si>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</si>
  <si>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</si>
  <si>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</si>
  <si>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</si>
  <si>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</si>
  <si>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</si>
  <si>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</si>
  <si>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</si>
  <si>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</si>
  <si>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</si>
  <si>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</si>
  <si>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</si>
  <si>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</si>
  <si>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</si>
  <si>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</si>
  <si>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</si>
  <si>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</si>
  <si>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</si>
  <si>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</si>
  <si>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</si>
  <si>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</si>
  <si>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</si>
  <si>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</si>
  <si>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</si>
  <si>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</si>
  <si>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</si>
  <si>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</si>
  <si>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</si>
  <si>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</si>
  <si>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</si>
  <si>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</si>
  <si>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</si>
  <si>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</si>
  <si>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</si>
  <si>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</si>
  <si>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</si>
  <si>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</si>
  <si>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</si>
  <si>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</si>
  <si>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</si>
  <si>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</si>
  <si>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</si>
  <si>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</si>
  <si>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</si>
  <si>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</si>
  <si>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</si>
  <si>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</si>
  <si>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</si>
  <si>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</si>
  <si>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</si>
  <si>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</si>
  <si>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</si>
  <si>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</si>
  <si>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</si>
  <si>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</si>
  <si>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</si>
  <si>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</si>
  <si>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</si>
  <si>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</si>
  <si>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</si>
  <si>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</si>
  <si>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</si>
  <si>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</si>
  <si>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</si>
  <si>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</si>
  <si>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</si>
  <si>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</si>
  <si>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</si>
  <si>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</si>
  <si>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</si>
  <si>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</si>
  <si>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</si>
  <si>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</si>
  <si>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</si>
  <si>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</si>
  <si>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</si>
  <si>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</si>
  <si>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</si>
  <si>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</si>
  <si>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</si>
  <si>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</si>
  <si>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</si>
  <si>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</si>
  <si>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</si>
  <si>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</si>
  <si>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</si>
  <si>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</si>
  <si>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</si>
  <si>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</si>
  <si>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</si>
  <si>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</si>
  <si>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</si>
  <si>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</si>
  <si>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</si>
  <si>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</si>
  <si>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</si>
  <si>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</si>
  <si>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</si>
  <si>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</si>
  <si>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</si>
  <si>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</si>
  <si>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</si>
  <si>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</si>
  <si>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</si>
  <si>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</si>
  <si>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</si>
  <si>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</si>
  <si>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</si>
  <si>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</si>
  <si>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</si>
  <si>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</si>
  <si>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</si>
  <si>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</si>
  <si>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</si>
  <si>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</si>
  <si>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</si>
  <si>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</si>
  <si>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</si>
  <si>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</si>
  <si>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</si>
  <si>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</si>
  <si>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</si>
  <si>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</si>
  <si>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</si>
  <si>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</si>
  <si>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</si>
  <si>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</si>
  <si>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</si>
  <si>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</si>
  <si>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</si>
  <si>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</si>
  <si>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</si>
  <si>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</si>
  <si>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</si>
  <si>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</si>
  <si>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</si>
  <si>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</si>
  <si>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</si>
  <si>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</si>
  <si>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</si>
  <si>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</si>
  <si>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</si>
  <si>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</si>
  <si>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</si>
  <si>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</si>
  <si>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</si>
  <si>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</si>
  <si>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</si>
  <si>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</si>
  <si>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</si>
  <si>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</si>
  <si>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</si>
  <si>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</si>
  <si>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</si>
  <si>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</si>
  <si>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</si>
  <si>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</si>
  <si>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</si>
  <si>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</si>
  <si>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</si>
  <si>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</si>
  <si>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</si>
  <si>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</si>
  <si>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</si>
  <si>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</si>
  <si>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</si>
  <si>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</si>
  <si>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</si>
  <si>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</si>
  <si>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</si>
  <si>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</si>
  <si>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</si>
  <si>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</si>
  <si>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</si>
  <si>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</si>
  <si>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</si>
  <si>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</si>
  <si>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</si>
  <si>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</si>
  <si>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</si>
  <si>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</si>
  <si>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</si>
  <si>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</si>
  <si>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</si>
  <si>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</si>
  <si>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</si>
  <si>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</si>
  <si>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</si>
  <si>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</si>
  <si>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</si>
  <si>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</si>
  <si>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</si>
  <si>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</si>
  <si>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</si>
  <si>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</si>
  <si>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</si>
  <si>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</si>
  <si>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</si>
  <si>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</si>
  <si>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</si>
  <si>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</si>
  <si>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</si>
  <si>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</si>
  <si>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</si>
  <si>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</si>
  <si>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</si>
  <si>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EGÉSZSÉGHÁZ ELŐIRÁNYZATAI</t>
  </si>
  <si>
    <t>MŰVELŐDÉSI HÁZ ELŐIRÁNYZATAI</t>
  </si>
  <si>
    <t>TGK ELŐIRÁNYZATAI</t>
  </si>
  <si>
    <t xml:space="preserve">Otthonteremtési támogatás [Gyvt. 25-27. §] </t>
  </si>
  <si>
    <t>GYES-en és GYED-en lévők hallgatói hitelének célzott támogatása [1/2012. (I. 20.) Korm. r. 18. §]</t>
  </si>
  <si>
    <t xml:space="preserve">Rendszeres gyermekvédelmi kedvezményben részesülők természetbeni támogatása [Gyvt. 20/A.§] </t>
  </si>
  <si>
    <t>Kiegészítő gyermekvédelmi támogatás és a kiegészítő gyermekvédelmi támogatás pótléka [Gyvt. 20/B.´§]</t>
  </si>
  <si>
    <t>Pénzben nyújtott óvodáztatási támogatás [Gyvt. 20/C. §]</t>
  </si>
  <si>
    <t xml:space="preserve">Helyi megállapítású pénzben nyújtott rendkívüli gyermekvédelmi támogatás [Gyvt. 21.§] 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</si>
  <si>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</si>
  <si>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</si>
  <si>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</si>
  <si>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EGÉSZSÉGHÁZ</t>
  </si>
  <si>
    <t>TGK</t>
  </si>
  <si>
    <t>MŰVELŐDÉSI HÁZ</t>
  </si>
  <si>
    <t>HIVATAL</t>
  </si>
  <si>
    <t xml:space="preserve">Egészségház </t>
  </si>
  <si>
    <t>Művelődési Ház</t>
  </si>
  <si>
    <t>Hivatal</t>
  </si>
  <si>
    <t>KÖZÖS HIVATAL ELŐIRÁNYZATAI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</si>
  <si>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</si>
  <si>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</si>
  <si>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</si>
  <si>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</si>
  <si>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</si>
  <si>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</si>
  <si>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</si>
  <si>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</si>
  <si>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</si>
  <si>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</si>
  <si>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</si>
  <si>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</si>
  <si>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</si>
  <si>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</si>
  <si>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</si>
  <si>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</si>
  <si>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</si>
  <si>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</si>
  <si>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</si>
  <si>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</si>
  <si>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</si>
  <si>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saját bevételek 2018.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</si>
  <si>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</si>
  <si>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</si>
  <si>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</si>
  <si>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</si>
  <si>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</si>
  <si>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</si>
  <si>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</si>
  <si>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</si>
  <si>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</si>
  <si>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</si>
  <si>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</si>
  <si>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</si>
  <si>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</si>
  <si>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</si>
  <si>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</si>
  <si>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</si>
  <si>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</si>
  <si>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</si>
  <si>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</si>
  <si>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</si>
  <si>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</si>
  <si>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</si>
  <si>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</si>
  <si>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</si>
  <si>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</si>
  <si>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</si>
  <si>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</si>
  <si>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</si>
  <si>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</si>
  <si>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</si>
  <si>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</si>
  <si>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</si>
  <si>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</si>
  <si>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</si>
  <si>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</si>
  <si>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</si>
  <si>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</si>
  <si>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</si>
  <si>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</si>
  <si>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</si>
  <si>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</si>
  <si>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</si>
  <si>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</si>
  <si>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</si>
  <si>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</si>
  <si>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</si>
  <si>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</si>
  <si>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</si>
  <si>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</si>
  <si>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</si>
  <si>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</si>
  <si>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</si>
  <si>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</si>
  <si>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</si>
  <si>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</si>
  <si>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</si>
  <si>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</si>
  <si>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</si>
  <si>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</si>
  <si>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</si>
  <si>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</si>
  <si>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</si>
  <si>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>ÖNKORMÁNYZATI ELŐIRÁNYZATOK</t>
  </si>
  <si>
    <t>MINDÖSSZESEN</t>
  </si>
  <si>
    <t>ÖNKORMÁNYZAT ÉS KÖLTSÉGVETÉSI SZERVEI ELŐIRÁNYZATA MINDÖSSZESEN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</si>
  <si>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</si>
  <si>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</si>
  <si>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</si>
  <si>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</si>
  <si>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</si>
  <si>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</si>
  <si>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</si>
  <si>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</si>
  <si>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</si>
  <si>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</si>
  <si>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</si>
  <si>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</si>
  <si>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</si>
  <si>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</si>
  <si>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</si>
  <si>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</si>
  <si>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</si>
  <si>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</si>
  <si>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</si>
  <si>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</si>
  <si>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</si>
  <si>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</si>
  <si>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</si>
  <si>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</si>
  <si>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</si>
  <si>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</si>
  <si>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</si>
  <si>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</si>
  <si>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</si>
  <si>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</si>
  <si>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</si>
  <si>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</si>
  <si>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</si>
  <si>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</si>
  <si>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</si>
  <si>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</si>
  <si>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</si>
  <si>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</si>
  <si>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</si>
  <si>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</si>
  <si>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</si>
  <si>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</si>
  <si>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</si>
  <si>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</si>
  <si>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</si>
  <si>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</si>
  <si>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</si>
  <si>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</si>
  <si>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</si>
  <si>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</si>
  <si>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</si>
  <si>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</si>
  <si>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</si>
  <si>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</si>
  <si>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</si>
  <si>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</si>
  <si>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</si>
  <si>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</si>
  <si>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</si>
  <si>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</si>
  <si>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</si>
  <si>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</si>
  <si>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települési adó</t>
  </si>
  <si>
    <t>saját bevételek 2019.</t>
  </si>
  <si>
    <t>Kiadások (Ft)</t>
  </si>
  <si>
    <t>Bevételek (Ft)</t>
  </si>
  <si>
    <t>Beruházások és felújítások (Ft)</t>
  </si>
  <si>
    <t>Általános- és céltartalékok (Ft)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</si>
  <si>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</si>
  <si>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</si>
  <si>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Irányító szervi támogatások folyósítása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</si>
  <si>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</si>
  <si>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</si>
  <si>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</si>
  <si>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</si>
  <si>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felhalmozási kiadások</t>
  </si>
  <si>
    <t xml:space="preserve"> </t>
  </si>
  <si>
    <t>saját bevételek 2020.</t>
  </si>
  <si>
    <t>saját bevételek 2021.</t>
  </si>
  <si>
    <t>Csepreg Város Önkormányzat 2020. évi költségvetése</t>
  </si>
  <si>
    <t>B1131</t>
  </si>
  <si>
    <t>Települési nkormányzatok gyermekétkeztetési feladatainak támogatása</t>
  </si>
  <si>
    <t>B1132</t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</si>
  <si>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</si>
  <si>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</si>
  <si>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</si>
  <si>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EGÉSZSÉGHÁZ</t>
  </si>
  <si>
    <t>Költségvetési engedélyezett létszámkeret (álláshely) (fő) TGK</t>
  </si>
  <si>
    <t>Költségvetési engedélyezett létszámkeret (álláshely) (fő) MŰVELŐDÉSI HÁZ</t>
  </si>
  <si>
    <t>Költségvetési engedélyezett létszámkeret (álláshely) (fő) HIVATAL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</si>
  <si>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</si>
  <si>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</si>
  <si>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</si>
  <si>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</si>
  <si>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</si>
  <si>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</si>
  <si>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</si>
  <si>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</si>
  <si>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</si>
  <si>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</si>
  <si>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</si>
  <si>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</si>
  <si>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</si>
  <si>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</si>
  <si>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</si>
  <si>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</si>
  <si>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</si>
  <si>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</si>
  <si>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</si>
  <si>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</si>
  <si>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</si>
  <si>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</si>
  <si>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</si>
  <si>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</si>
  <si>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</si>
  <si>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</si>
  <si>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</si>
  <si>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Az európai uniós forrásból finanszírozott támogatással megvalósuló programok, projektek kiadásai, bevételei, valamint a helyi önkormányzat ilyen projektekhez történő hozzájárulásai (Ft)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</si>
  <si>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</si>
  <si>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</si>
  <si>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</si>
  <si>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</si>
  <si>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</si>
  <si>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</si>
  <si>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</si>
  <si>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</si>
  <si>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</si>
  <si>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</si>
  <si>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A költségvetési hiány külső finanszírozására vagy a költségvetési többlet felhasználására szolgáló finanszírozási bevételek és kiadások működési és felhalmozási cél szerinti tagolásban (Ft)</t>
  </si>
  <si>
    <t>eredeti ei. Működési célú</t>
  </si>
  <si>
    <t>eredeti ei. Felhalmozási célú</t>
  </si>
  <si>
    <t xml:space="preserve">Hosszú lejáratú hitelek, kölcsönök törlesztése  </t>
  </si>
  <si>
    <t>ebből: fedezeti ügyletek nettó kiadásai</t>
  </si>
  <si>
    <t xml:space="preserve">Rövid lejáratú hitelek, kölcsönök törlesztése  </t>
  </si>
  <si>
    <t xml:space="preserve"> K9113</t>
  </si>
  <si>
    <t xml:space="preserve">Forgatási célú belföldi értékpapírok vásárlása </t>
  </si>
  <si>
    <t xml:space="preserve">Befektetési célú belföldi értékpapírok beváltása </t>
  </si>
  <si>
    <t xml:space="preserve">Külföldi értékpapírok beváltása </t>
  </si>
  <si>
    <t>eredeti ei. Felhalmozáci célú</t>
  </si>
  <si>
    <t xml:space="preserve">Központi költségvetés sajátos finanszírozási bevételei </t>
  </si>
  <si>
    <t>ebből: tulajdonosi kölcsönök visszatérülése</t>
  </si>
  <si>
    <t>1. melléklet az 2/2021.(V.26.) számú önkormányzati rendelethez</t>
  </si>
</sst>
</file>

<file path=xl/styles.xml><?xml version="1.0" encoding="utf-8"?>
<styleSheet xmlns="http://schemas.openxmlformats.org/spreadsheetml/2006/main">
  <numFmts count="1">
    <numFmt numFmtId="175" formatCode="\ ##########"/>
  </numFmts>
  <fonts count="4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i/>
      <sz val="10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0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7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175" fontId="4" fillId="0" borderId="1" xfId="0" applyNumberFormat="1" applyFont="1" applyBorder="1" applyAlignment="1">
      <alignment vertical="center"/>
    </xf>
    <xf numFmtId="175" fontId="3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175" fontId="5" fillId="4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7" fillId="0" borderId="1" xfId="0" applyFont="1" applyBorder="1"/>
    <xf numFmtId="0" fontId="18" fillId="0" borderId="1" xfId="0" applyFont="1" applyBorder="1"/>
    <xf numFmtId="0" fontId="21" fillId="5" borderId="1" xfId="0" applyFont="1" applyFill="1" applyBorder="1"/>
    <xf numFmtId="0" fontId="22" fillId="0" borderId="0" xfId="0" applyFo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75" fontId="10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0" fillId="0" borderId="0" xfId="0" applyFont="1"/>
    <xf numFmtId="0" fontId="5" fillId="6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26" fillId="0" borderId="0" xfId="1" applyFont="1" applyAlignment="1" applyProtection="1"/>
    <xf numFmtId="0" fontId="27" fillId="0" borderId="0" xfId="0" applyFont="1"/>
    <xf numFmtId="0" fontId="2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5" borderId="1" xfId="0" applyFont="1" applyFill="1" applyBorder="1"/>
    <xf numFmtId="0" fontId="14" fillId="0" borderId="1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31" fillId="0" borderId="0" xfId="0" applyFont="1"/>
    <xf numFmtId="0" fontId="32" fillId="0" borderId="0" xfId="0" applyFont="1" applyAlignment="1">
      <alignment horizontal="center" wrapText="1"/>
    </xf>
    <xf numFmtId="0" fontId="33" fillId="0" borderId="0" xfId="0" applyFont="1"/>
    <xf numFmtId="0" fontId="34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3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5" fillId="0" borderId="0" xfId="0" applyFont="1"/>
    <xf numFmtId="0" fontId="11" fillId="5" borderId="1" xfId="0" applyFont="1" applyFill="1" applyBorder="1"/>
    <xf numFmtId="0" fontId="4" fillId="0" borderId="1" xfId="0" applyFont="1" applyBorder="1"/>
    <xf numFmtId="0" fontId="3" fillId="0" borderId="1" xfId="0" applyFont="1" applyBorder="1"/>
    <xf numFmtId="0" fontId="10" fillId="4" borderId="1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7" fillId="0" borderId="0" xfId="0" applyFont="1"/>
    <xf numFmtId="0" fontId="11" fillId="0" borderId="0" xfId="0" applyFont="1"/>
    <xf numFmtId="0" fontId="3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8" fillId="0" borderId="0" xfId="0" applyFont="1"/>
    <xf numFmtId="0" fontId="1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3" fontId="0" fillId="0" borderId="0" xfId="0" applyNumberFormat="1"/>
    <xf numFmtId="3" fontId="15" fillId="0" borderId="0" xfId="0" applyNumberFormat="1" applyFont="1"/>
    <xf numFmtId="3" fontId="24" fillId="0" borderId="1" xfId="0" applyNumberFormat="1" applyFont="1" applyBorder="1" applyAlignment="1">
      <alignment horizontal="center" wrapText="1"/>
    </xf>
    <xf numFmtId="3" fontId="15" fillId="0" borderId="1" xfId="0" applyNumberFormat="1" applyFont="1" applyBorder="1"/>
    <xf numFmtId="3" fontId="14" fillId="0" borderId="1" xfId="0" applyNumberFormat="1" applyFont="1" applyBorder="1"/>
    <xf numFmtId="3" fontId="17" fillId="0" borderId="1" xfId="0" applyNumberFormat="1" applyFont="1" applyBorder="1"/>
    <xf numFmtId="3" fontId="7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3" fontId="0" fillId="0" borderId="0" xfId="0" applyNumberFormat="1"/>
    <xf numFmtId="3" fontId="4" fillId="0" borderId="1" xfId="0" applyNumberFormat="1" applyFont="1" applyBorder="1" applyAlignment="1">
      <alignment horizontal="center" wrapText="1"/>
    </xf>
    <xf numFmtId="3" fontId="0" fillId="0" borderId="1" xfId="0" applyNumberFormat="1" applyBorder="1"/>
    <xf numFmtId="3" fontId="29" fillId="0" borderId="1" xfId="0" applyNumberFormat="1" applyFont="1" applyBorder="1" applyAlignment="1">
      <alignment wrapText="1"/>
    </xf>
    <xf numFmtId="3" fontId="15" fillId="0" borderId="2" xfId="0" applyNumberFormat="1" applyFont="1" applyBorder="1"/>
    <xf numFmtId="3" fontId="15" fillId="0" borderId="3" xfId="0" applyNumberFormat="1" applyFont="1" applyBorder="1"/>
    <xf numFmtId="3" fontId="18" fillId="0" borderId="1" xfId="0" applyNumberFormat="1" applyFont="1" applyBorder="1"/>
    <xf numFmtId="3" fontId="29" fillId="0" borderId="1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25" fillId="0" borderId="1" xfId="0" applyNumberFormat="1" applyFont="1" applyBorder="1" applyAlignment="1">
      <alignment wrapText="1"/>
    </xf>
    <xf numFmtId="3" fontId="25" fillId="0" borderId="1" xfId="0" applyNumberFormat="1" applyFont="1" applyBorder="1"/>
    <xf numFmtId="3" fontId="20" fillId="0" borderId="0" xfId="0" applyNumberFormat="1" applyFont="1" applyAlignment="1">
      <alignment horizontal="center" wrapText="1"/>
    </xf>
    <xf numFmtId="3" fontId="17" fillId="0" borderId="0" xfId="0" applyNumberFormat="1" applyFont="1"/>
    <xf numFmtId="3" fontId="15" fillId="0" borderId="0" xfId="0" applyNumberFormat="1" applyFont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 vertical="center" wrapText="1"/>
    </xf>
    <xf numFmtId="3" fontId="30" fillId="0" borderId="0" xfId="0" applyNumberFormat="1" applyFont="1" applyAlignment="1">
      <alignment horizontal="center" wrapText="1"/>
    </xf>
    <xf numFmtId="3" fontId="18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1" xfId="0" applyNumberFormat="1" applyFont="1" applyBorder="1"/>
    <xf numFmtId="3" fontId="9" fillId="0" borderId="1" xfId="0" applyNumberFormat="1" applyFont="1" applyBorder="1"/>
    <xf numFmtId="3" fontId="14" fillId="0" borderId="0" xfId="0" applyNumberFormat="1" applyFont="1"/>
    <xf numFmtId="0" fontId="1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3" fillId="7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0" fillId="6" borderId="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" fillId="6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3" fontId="15" fillId="0" borderId="1" xfId="0" applyNumberFormat="1" applyFont="1" applyBorder="1" applyAlignment="1">
      <alignment horizontal="center" vertical="center" shrinkToFit="1"/>
    </xf>
    <xf numFmtId="3" fontId="24" fillId="0" borderId="1" xfId="0" applyNumberFormat="1" applyFont="1" applyBorder="1" applyAlignment="1">
      <alignment horizontal="center" vertical="center" shrinkToFit="1"/>
    </xf>
    <xf numFmtId="3" fontId="4" fillId="0" borderId="1" xfId="0" applyNumberFormat="1" applyFont="1" applyBorder="1" applyAlignment="1">
      <alignment horizontal="center" vertical="center" shrinkToFit="1"/>
    </xf>
    <xf numFmtId="3" fontId="2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8" fillId="5" borderId="1" xfId="0" applyNumberFormat="1" applyFont="1" applyFill="1" applyBorder="1"/>
    <xf numFmtId="0" fontId="3" fillId="0" borderId="0" xfId="0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5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75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75" fontId="10" fillId="0" borderId="0" xfId="0" applyNumberFormat="1" applyFont="1" applyAlignment="1">
      <alignment vertical="center"/>
    </xf>
    <xf numFmtId="0" fontId="41" fillId="0" borderId="0" xfId="0" applyFont="1"/>
    <xf numFmtId="0" fontId="0" fillId="0" borderId="0" xfId="0"/>
    <xf numFmtId="0" fontId="0" fillId="0" borderId="0" xfId="0"/>
    <xf numFmtId="3" fontId="17" fillId="8" borderId="1" xfId="0" applyNumberFormat="1" applyFont="1" applyFill="1" applyBorder="1"/>
    <xf numFmtId="3" fontId="15" fillId="8" borderId="1" xfId="0" applyNumberFormat="1" applyFont="1" applyFill="1" applyBorder="1"/>
    <xf numFmtId="3" fontId="10" fillId="8" borderId="1" xfId="0" applyNumberFormat="1" applyFont="1" applyFill="1" applyBorder="1"/>
    <xf numFmtId="3" fontId="7" fillId="8" borderId="1" xfId="0" applyNumberFormat="1" applyFont="1" applyFill="1" applyBorder="1" applyAlignment="1">
      <alignment horizontal="left" vertical="center" wrapText="1"/>
    </xf>
    <xf numFmtId="3" fontId="6" fillId="8" borderId="1" xfId="0" applyNumberFormat="1" applyFont="1" applyFill="1" applyBorder="1" applyAlignment="1">
      <alignment horizontal="left" vertical="center" wrapText="1"/>
    </xf>
    <xf numFmtId="3" fontId="7" fillId="8" borderId="1" xfId="0" applyNumberFormat="1" applyFont="1" applyFill="1" applyBorder="1" applyAlignment="1">
      <alignment horizontal="left" vertical="center"/>
    </xf>
    <xf numFmtId="3" fontId="6" fillId="8" borderId="1" xfId="0" applyNumberFormat="1" applyFont="1" applyFill="1" applyBorder="1" applyAlignment="1">
      <alignment horizontal="left" vertical="center"/>
    </xf>
    <xf numFmtId="3" fontId="14" fillId="8" borderId="1" xfId="0" applyNumberFormat="1" applyFont="1" applyFill="1" applyBorder="1" applyAlignment="1">
      <alignment horizontal="right" vertical="center"/>
    </xf>
    <xf numFmtId="3" fontId="7" fillId="8" borderId="1" xfId="0" applyNumberFormat="1" applyFont="1" applyFill="1" applyBorder="1" applyAlignment="1">
      <alignment horizontal="right" vertical="center"/>
    </xf>
    <xf numFmtId="3" fontId="9" fillId="8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Border="1"/>
    <xf numFmtId="0" fontId="42" fillId="0" borderId="1" xfId="0" applyNumberFormat="1" applyFont="1" applyBorder="1"/>
    <xf numFmtId="3" fontId="42" fillId="0" borderId="1" xfId="0" applyNumberFormat="1" applyFont="1" applyBorder="1"/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6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9" fillId="0" borderId="1" xfId="0" applyFont="1" applyBorder="1"/>
    <xf numFmtId="0" fontId="10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0" fillId="5" borderId="1" xfId="0" applyFont="1" applyFill="1" applyBorder="1"/>
    <xf numFmtId="3" fontId="15" fillId="5" borderId="1" xfId="0" applyNumberFormat="1" applyFont="1" applyFill="1" applyBorder="1"/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/>
    <xf numFmtId="3" fontId="11" fillId="5" borderId="1" xfId="0" applyNumberFormat="1" applyFont="1" applyFill="1" applyBorder="1"/>
    <xf numFmtId="0" fontId="9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8" fillId="0" borderId="1" xfId="0" applyFont="1" applyBorder="1"/>
    <xf numFmtId="0" fontId="9" fillId="2" borderId="1" xfId="0" applyFont="1" applyFill="1" applyBorder="1" applyAlignment="1">
      <alignment vertical="center"/>
    </xf>
    <xf numFmtId="0" fontId="14" fillId="0" borderId="1" xfId="0" applyFont="1" applyBorder="1"/>
    <xf numFmtId="0" fontId="9" fillId="2" borderId="1" xfId="0" applyFont="1" applyFill="1" applyBorder="1" applyAlignment="1">
      <alignment vertical="center" wrapText="1"/>
    </xf>
    <xf numFmtId="0" fontId="5" fillId="0" borderId="0" xfId="0" applyFont="1" applyAlignment="1"/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</cellXfs>
  <cellStyles count="3"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7.bin"/><Relationship Id="rId4" Type="http://schemas.openxmlformats.org/officeDocument/2006/relationships/hyperlink" Target="http://njt.hu/cgi_bin/njt_doc.cgi?docid=139876.24347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34"/>
  <sheetViews>
    <sheetView workbookViewId="0">
      <selection sqref="A1:B1"/>
    </sheetView>
  </sheetViews>
  <sheetFormatPr defaultRowHeight="14.5"/>
  <cols>
    <col min="1" max="1" width="85.54296875" customWidth="1"/>
    <col min="2" max="2" width="18.7265625" style="75" customWidth="1"/>
  </cols>
  <sheetData>
    <row r="1" spans="1:9">
      <c r="A1" s="188" t="s">
        <v>696</v>
      </c>
      <c r="B1" s="188"/>
    </row>
    <row r="2" spans="1:9" ht="15.5">
      <c r="A2" s="69"/>
    </row>
    <row r="3" spans="1:9" ht="17.5">
      <c r="A3" s="189" t="s">
        <v>634</v>
      </c>
      <c r="B3" s="189"/>
    </row>
    <row r="4" spans="1:9" ht="50.25" customHeight="1">
      <c r="A4" s="190" t="s">
        <v>404</v>
      </c>
      <c r="B4" s="190"/>
    </row>
    <row r="6" spans="1:9">
      <c r="B6" s="97"/>
      <c r="C6" s="3"/>
      <c r="D6" s="3"/>
      <c r="E6" s="3"/>
      <c r="F6" s="3"/>
      <c r="G6" s="3"/>
      <c r="H6" s="3"/>
      <c r="I6" s="3"/>
    </row>
    <row r="7" spans="1:9">
      <c r="A7" s="34" t="s">
        <v>575</v>
      </c>
      <c r="B7" s="80">
        <v>247014833</v>
      </c>
      <c r="C7" s="3"/>
      <c r="D7" s="3"/>
      <c r="E7" s="3"/>
      <c r="F7" s="3"/>
      <c r="G7" s="3"/>
      <c r="H7" s="3"/>
      <c r="I7" s="3"/>
    </row>
    <row r="8" spans="1:9">
      <c r="A8" s="34" t="s">
        <v>576</v>
      </c>
      <c r="B8" s="80">
        <v>40229075</v>
      </c>
      <c r="C8" s="3"/>
      <c r="D8" s="3"/>
      <c r="E8" s="3"/>
      <c r="F8" s="3"/>
      <c r="G8" s="3"/>
      <c r="H8" s="3"/>
      <c r="I8" s="3"/>
    </row>
    <row r="9" spans="1:9">
      <c r="A9" s="34" t="s">
        <v>577</v>
      </c>
      <c r="B9" s="80">
        <v>304134698</v>
      </c>
      <c r="C9" s="3"/>
      <c r="D9" s="3"/>
      <c r="E9" s="3"/>
      <c r="F9" s="3"/>
      <c r="G9" s="3"/>
      <c r="H9" s="3"/>
      <c r="I9" s="3"/>
    </row>
    <row r="10" spans="1:9">
      <c r="A10" s="34" t="s">
        <v>578</v>
      </c>
      <c r="B10" s="80">
        <v>12123000</v>
      </c>
      <c r="C10" s="3"/>
      <c r="D10" s="3"/>
      <c r="E10" s="3"/>
      <c r="F10" s="3"/>
      <c r="G10" s="3"/>
      <c r="H10" s="3"/>
      <c r="I10" s="3"/>
    </row>
    <row r="11" spans="1:9">
      <c r="A11" s="34" t="s">
        <v>579</v>
      </c>
      <c r="B11" s="80">
        <v>167635162</v>
      </c>
      <c r="C11" s="3"/>
      <c r="D11" s="3"/>
      <c r="E11" s="3"/>
      <c r="F11" s="3"/>
      <c r="G11" s="3"/>
      <c r="H11" s="3"/>
      <c r="I11" s="3"/>
    </row>
    <row r="12" spans="1:9">
      <c r="A12" s="34" t="s">
        <v>580</v>
      </c>
      <c r="B12" s="80">
        <v>82062130</v>
      </c>
      <c r="C12" s="3"/>
      <c r="D12" s="3"/>
      <c r="E12" s="3"/>
      <c r="F12" s="3"/>
      <c r="G12" s="3"/>
      <c r="H12" s="3"/>
      <c r="I12" s="3"/>
    </row>
    <row r="13" spans="1:9">
      <c r="A13" s="34" t="s">
        <v>581</v>
      </c>
      <c r="B13" s="80">
        <v>318495397</v>
      </c>
      <c r="C13" s="3"/>
      <c r="D13" s="3"/>
      <c r="E13" s="3"/>
      <c r="F13" s="3"/>
      <c r="G13" s="3"/>
      <c r="H13" s="3"/>
      <c r="I13" s="3"/>
    </row>
    <row r="14" spans="1:9">
      <c r="A14" s="34" t="s">
        <v>582</v>
      </c>
      <c r="B14" s="80">
        <v>7349976</v>
      </c>
      <c r="C14" s="3"/>
      <c r="D14" s="3"/>
      <c r="E14" s="3"/>
      <c r="F14" s="3"/>
      <c r="G14" s="3"/>
      <c r="H14" s="3"/>
      <c r="I14" s="3"/>
    </row>
    <row r="15" spans="1:9">
      <c r="A15" s="35" t="s">
        <v>574</v>
      </c>
      <c r="B15" s="80">
        <f>SUM(B7:B14)</f>
        <v>1179044271</v>
      </c>
      <c r="C15" s="3"/>
      <c r="D15" s="3"/>
      <c r="E15" s="3"/>
      <c r="F15" s="3"/>
      <c r="G15" s="3"/>
      <c r="H15" s="3"/>
      <c r="I15" s="3"/>
    </row>
    <row r="16" spans="1:9">
      <c r="A16" s="35" t="s">
        <v>583</v>
      </c>
      <c r="B16" s="80">
        <v>225840025</v>
      </c>
      <c r="C16" s="3"/>
      <c r="D16" s="3"/>
      <c r="E16" s="3"/>
      <c r="F16" s="3"/>
      <c r="G16" s="3"/>
      <c r="H16" s="3"/>
      <c r="I16" s="3"/>
    </row>
    <row r="17" spans="1:9">
      <c r="A17" s="51" t="s">
        <v>402</v>
      </c>
      <c r="B17" s="132">
        <f>SUM(B15:B16)</f>
        <v>1404884296</v>
      </c>
      <c r="C17" s="3"/>
      <c r="D17" s="3"/>
      <c r="E17" s="3"/>
      <c r="F17" s="3"/>
      <c r="G17" s="3"/>
      <c r="H17" s="3"/>
      <c r="I17" s="3"/>
    </row>
    <row r="18" spans="1:9">
      <c r="A18" s="34" t="s">
        <v>585</v>
      </c>
      <c r="B18" s="80">
        <v>422133534</v>
      </c>
      <c r="C18" s="3"/>
      <c r="D18" s="3"/>
      <c r="E18" s="3"/>
      <c r="F18" s="3"/>
      <c r="G18" s="3"/>
      <c r="H18" s="3"/>
      <c r="I18" s="3"/>
    </row>
    <row r="19" spans="1:9">
      <c r="A19" s="34" t="s">
        <v>586</v>
      </c>
      <c r="B19" s="80">
        <v>85411000</v>
      </c>
      <c r="C19" s="3"/>
      <c r="D19" s="3"/>
      <c r="E19" s="3"/>
      <c r="F19" s="3"/>
      <c r="G19" s="3"/>
      <c r="H19" s="3"/>
      <c r="I19" s="3"/>
    </row>
    <row r="20" spans="1:9">
      <c r="A20" s="34" t="s">
        <v>587</v>
      </c>
      <c r="B20" s="80">
        <v>132150000</v>
      </c>
      <c r="C20" s="3"/>
      <c r="D20" s="3"/>
      <c r="E20" s="3"/>
      <c r="F20" s="3"/>
      <c r="G20" s="3"/>
      <c r="H20" s="3"/>
      <c r="I20" s="3"/>
    </row>
    <row r="21" spans="1:9">
      <c r="A21" s="34" t="s">
        <v>588</v>
      </c>
      <c r="B21" s="80">
        <v>144266292</v>
      </c>
      <c r="C21" s="3"/>
      <c r="D21" s="3"/>
      <c r="E21" s="3"/>
      <c r="F21" s="3"/>
      <c r="G21" s="3"/>
      <c r="H21" s="3"/>
      <c r="I21" s="3"/>
    </row>
    <row r="22" spans="1:9">
      <c r="A22" s="34" t="s">
        <v>589</v>
      </c>
      <c r="B22" s="80">
        <v>24800000</v>
      </c>
      <c r="C22" s="3"/>
      <c r="D22" s="3"/>
      <c r="E22" s="3"/>
      <c r="F22" s="3"/>
      <c r="G22" s="3"/>
      <c r="H22" s="3"/>
      <c r="I22" s="3"/>
    </row>
    <row r="23" spans="1:9">
      <c r="A23" s="34" t="s">
        <v>590</v>
      </c>
      <c r="B23" s="80"/>
      <c r="C23" s="3"/>
      <c r="D23" s="3"/>
      <c r="E23" s="3"/>
      <c r="F23" s="3"/>
      <c r="G23" s="3"/>
      <c r="H23" s="3"/>
      <c r="I23" s="3"/>
    </row>
    <row r="24" spans="1:9">
      <c r="A24" s="34" t="s">
        <v>591</v>
      </c>
      <c r="B24" s="80">
        <v>21575000</v>
      </c>
      <c r="C24" s="3"/>
      <c r="D24" s="3"/>
      <c r="E24" s="3"/>
      <c r="F24" s="3"/>
      <c r="G24" s="3"/>
      <c r="H24" s="3"/>
      <c r="I24" s="3"/>
    </row>
    <row r="25" spans="1:9">
      <c r="A25" s="35" t="s">
        <v>584</v>
      </c>
      <c r="B25" s="80">
        <f>SUM(B18:B24)</f>
        <v>830335826</v>
      </c>
      <c r="C25" s="3"/>
      <c r="D25" s="3"/>
      <c r="E25" s="3"/>
      <c r="F25" s="3"/>
      <c r="G25" s="3"/>
      <c r="H25" s="3"/>
      <c r="I25" s="3"/>
    </row>
    <row r="26" spans="1:9">
      <c r="A26" s="35" t="s">
        <v>592</v>
      </c>
      <c r="B26" s="80">
        <v>574548470</v>
      </c>
      <c r="C26" s="3"/>
      <c r="D26" s="3"/>
      <c r="E26" s="3"/>
      <c r="F26" s="3"/>
      <c r="G26" s="3"/>
      <c r="H26" s="3"/>
      <c r="I26" s="3"/>
    </row>
    <row r="27" spans="1:9">
      <c r="A27" s="51" t="s">
        <v>403</v>
      </c>
      <c r="B27" s="132">
        <f>SUM(B25:B26)</f>
        <v>1404884296</v>
      </c>
      <c r="C27" s="3"/>
      <c r="D27" s="3"/>
      <c r="E27" s="3"/>
      <c r="F27" s="3"/>
      <c r="G27" s="3"/>
      <c r="H27" s="3"/>
      <c r="I27" s="3"/>
    </row>
    <row r="28" spans="1:9">
      <c r="A28" s="3"/>
      <c r="B28" s="97"/>
      <c r="C28" s="3"/>
      <c r="D28" s="3"/>
      <c r="E28" s="3"/>
      <c r="F28" s="3"/>
      <c r="G28" s="3"/>
      <c r="H28" s="3"/>
      <c r="I28" s="3"/>
    </row>
    <row r="29" spans="1:9">
      <c r="A29" s="3"/>
      <c r="B29" s="97"/>
      <c r="C29" s="3"/>
      <c r="D29" s="3"/>
      <c r="E29" s="3"/>
      <c r="F29" s="3"/>
      <c r="G29" s="3"/>
      <c r="H29" s="3"/>
      <c r="I29" s="3"/>
    </row>
    <row r="30" spans="1:9">
      <c r="A30" s="3"/>
      <c r="B30" s="97"/>
      <c r="C30" s="3"/>
      <c r="D30" s="3"/>
      <c r="E30" s="3"/>
      <c r="F30" s="3"/>
      <c r="G30" s="3"/>
      <c r="H30" s="3"/>
      <c r="I30" s="3"/>
    </row>
    <row r="31" spans="1:9">
      <c r="A31" s="3"/>
      <c r="B31" s="97"/>
      <c r="C31" s="3"/>
      <c r="D31" s="3"/>
      <c r="E31" s="3"/>
      <c r="F31" s="3"/>
      <c r="G31" s="3"/>
      <c r="H31" s="3"/>
      <c r="I31" s="3"/>
    </row>
    <row r="32" spans="1:9">
      <c r="A32" s="3"/>
      <c r="B32" s="97"/>
      <c r="C32" s="3"/>
      <c r="D32" s="3"/>
      <c r="E32" s="3"/>
      <c r="F32" s="3"/>
      <c r="G32" s="3"/>
      <c r="H32" s="3"/>
      <c r="I32" s="3"/>
    </row>
    <row r="33" spans="1:9">
      <c r="A33" s="3"/>
      <c r="B33" s="97"/>
      <c r="C33" s="3"/>
      <c r="D33" s="3"/>
      <c r="E33" s="3"/>
      <c r="F33" s="3"/>
      <c r="G33" s="3"/>
      <c r="H33" s="3"/>
      <c r="I33" s="3"/>
    </row>
    <row r="34" spans="1:9">
      <c r="A34" s="3"/>
      <c r="B34" s="97"/>
      <c r="C34" s="3"/>
      <c r="D34" s="3"/>
      <c r="E34" s="3"/>
      <c r="F34" s="3"/>
      <c r="G34" s="3"/>
      <c r="H34" s="3"/>
      <c r="I34" s="3"/>
    </row>
  </sheetData>
  <mergeCells count="3">
    <mergeCell ref="A1:B1"/>
    <mergeCell ref="A3:B3"/>
    <mergeCell ref="A4:B4"/>
  </mergeCells>
  <phoneticPr fontId="3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workbookViewId="0">
      <selection sqref="A1:F1"/>
    </sheetView>
  </sheetViews>
  <sheetFormatPr defaultRowHeight="14.5"/>
  <cols>
    <col min="1" max="1" width="65.1796875" style="121" customWidth="1"/>
    <col min="3" max="3" width="13.7265625" style="76" customWidth="1"/>
    <col min="4" max="4" width="14.26953125" style="76" customWidth="1"/>
    <col min="5" max="5" width="12.7265625" style="76" customWidth="1"/>
    <col min="6" max="6" width="14.26953125" style="76" customWidth="1"/>
  </cols>
  <sheetData>
    <row r="1" spans="1:8" ht="15.5">
      <c r="A1" s="195" t="s">
        <v>696</v>
      </c>
      <c r="B1" s="195"/>
      <c r="C1" s="195"/>
      <c r="D1" s="195"/>
      <c r="E1" s="195"/>
      <c r="F1" s="195"/>
    </row>
    <row r="2" spans="1:8" ht="15.5">
      <c r="A2" s="111"/>
    </row>
    <row r="3" spans="1:8" ht="24" customHeight="1">
      <c r="A3" s="191" t="s">
        <v>634</v>
      </c>
      <c r="B3" s="192"/>
      <c r="C3" s="192"/>
      <c r="D3" s="192"/>
      <c r="E3" s="192"/>
      <c r="F3" s="193"/>
    </row>
    <row r="4" spans="1:8" ht="24" customHeight="1">
      <c r="A4" s="194" t="s">
        <v>620</v>
      </c>
      <c r="B4" s="192"/>
      <c r="C4" s="192"/>
      <c r="D4" s="192"/>
      <c r="E4" s="192"/>
      <c r="F4" s="193"/>
      <c r="H4" s="54"/>
    </row>
    <row r="5" spans="1:8" ht="17.5">
      <c r="A5" s="123"/>
    </row>
    <row r="6" spans="1:8">
      <c r="A6" s="124" t="s">
        <v>450</v>
      </c>
    </row>
    <row r="7" spans="1:8" ht="39">
      <c r="A7" s="2" t="s">
        <v>593</v>
      </c>
      <c r="B7" s="2" t="s">
        <v>564</v>
      </c>
      <c r="C7" s="130" t="s">
        <v>470</v>
      </c>
      <c r="D7" s="130" t="s">
        <v>471</v>
      </c>
      <c r="E7" s="130" t="s">
        <v>472</v>
      </c>
      <c r="F7" s="128" t="s">
        <v>557</v>
      </c>
    </row>
    <row r="8" spans="1:8" ht="15" customHeight="1">
      <c r="A8" s="114" t="s">
        <v>154</v>
      </c>
      <c r="B8" s="5" t="s">
        <v>155</v>
      </c>
      <c r="C8" s="78"/>
      <c r="D8" s="78"/>
      <c r="E8" s="78"/>
      <c r="F8" s="78">
        <f>SUM(C8:E8)</f>
        <v>0</v>
      </c>
    </row>
    <row r="9" spans="1:8" ht="15" customHeight="1">
      <c r="A9" s="4" t="s">
        <v>156</v>
      </c>
      <c r="B9" s="5" t="s">
        <v>157</v>
      </c>
      <c r="C9" s="78"/>
      <c r="D9" s="78"/>
      <c r="E9" s="78"/>
      <c r="F9" s="78">
        <f t="shared" ref="F9:F72" si="0">SUM(C9:E9)</f>
        <v>0</v>
      </c>
    </row>
    <row r="10" spans="1:8" ht="15" customHeight="1">
      <c r="A10" s="4" t="s">
        <v>158</v>
      </c>
      <c r="B10" s="5" t="s">
        <v>159</v>
      </c>
      <c r="C10" s="78"/>
      <c r="D10" s="78"/>
      <c r="E10" s="78"/>
      <c r="F10" s="78">
        <f t="shared" si="0"/>
        <v>0</v>
      </c>
    </row>
    <row r="11" spans="1:8" ht="15" customHeight="1">
      <c r="A11" s="4" t="s">
        <v>160</v>
      </c>
      <c r="B11" s="5" t="s">
        <v>161</v>
      </c>
      <c r="C11" s="78"/>
      <c r="D11" s="78"/>
      <c r="E11" s="78"/>
      <c r="F11" s="78">
        <f t="shared" si="0"/>
        <v>0</v>
      </c>
    </row>
    <row r="12" spans="1:8" ht="15" customHeight="1">
      <c r="A12" s="4" t="s">
        <v>162</v>
      </c>
      <c r="B12" s="5" t="s">
        <v>163</v>
      </c>
      <c r="C12" s="78"/>
      <c r="D12" s="78"/>
      <c r="E12" s="78"/>
      <c r="F12" s="78">
        <f t="shared" si="0"/>
        <v>0</v>
      </c>
    </row>
    <row r="13" spans="1:8" ht="15" customHeight="1">
      <c r="A13" s="4" t="s">
        <v>164</v>
      </c>
      <c r="B13" s="5" t="s">
        <v>165</v>
      </c>
      <c r="C13" s="78"/>
      <c r="D13" s="78"/>
      <c r="E13" s="78"/>
      <c r="F13" s="78">
        <f t="shared" si="0"/>
        <v>0</v>
      </c>
    </row>
    <row r="14" spans="1:8" ht="15" customHeight="1">
      <c r="A14" s="6" t="s">
        <v>405</v>
      </c>
      <c r="B14" s="7" t="s">
        <v>166</v>
      </c>
      <c r="C14" s="78"/>
      <c r="D14" s="78"/>
      <c r="E14" s="78"/>
      <c r="F14" s="78">
        <f t="shared" si="0"/>
        <v>0</v>
      </c>
    </row>
    <row r="15" spans="1:8" ht="15" customHeight="1">
      <c r="A15" s="4" t="s">
        <v>167</v>
      </c>
      <c r="B15" s="5" t="s">
        <v>168</v>
      </c>
      <c r="C15" s="78"/>
      <c r="D15" s="78"/>
      <c r="E15" s="78"/>
      <c r="F15" s="78">
        <f t="shared" si="0"/>
        <v>0</v>
      </c>
    </row>
    <row r="16" spans="1:8" ht="15" customHeight="1">
      <c r="A16" s="4" t="s">
        <v>169</v>
      </c>
      <c r="B16" s="5" t="s">
        <v>170</v>
      </c>
      <c r="C16" s="78"/>
      <c r="D16" s="78"/>
      <c r="E16" s="78"/>
      <c r="F16" s="78">
        <f t="shared" si="0"/>
        <v>0</v>
      </c>
    </row>
    <row r="17" spans="1:6" ht="15" customHeight="1">
      <c r="A17" s="4" t="s">
        <v>367</v>
      </c>
      <c r="B17" s="5" t="s">
        <v>171</v>
      </c>
      <c r="C17" s="78"/>
      <c r="D17" s="78"/>
      <c r="E17" s="78"/>
      <c r="F17" s="78">
        <f t="shared" si="0"/>
        <v>0</v>
      </c>
    </row>
    <row r="18" spans="1:6" ht="15" customHeight="1">
      <c r="A18" s="4" t="s">
        <v>368</v>
      </c>
      <c r="B18" s="5" t="s">
        <v>172</v>
      </c>
      <c r="C18" s="78"/>
      <c r="D18" s="78"/>
      <c r="E18" s="78"/>
      <c r="F18" s="78">
        <f t="shared" si="0"/>
        <v>0</v>
      </c>
    </row>
    <row r="19" spans="1:6" ht="15" customHeight="1">
      <c r="A19" s="4" t="s">
        <v>369</v>
      </c>
      <c r="B19" s="5" t="s">
        <v>173</v>
      </c>
      <c r="C19" s="78"/>
      <c r="D19" s="78"/>
      <c r="E19" s="78"/>
      <c r="F19" s="78">
        <f t="shared" si="0"/>
        <v>0</v>
      </c>
    </row>
    <row r="20" spans="1:6" ht="15" customHeight="1">
      <c r="A20" s="32" t="s">
        <v>406</v>
      </c>
      <c r="B20" s="39" t="s">
        <v>174</v>
      </c>
      <c r="C20" s="78"/>
      <c r="D20" s="78"/>
      <c r="E20" s="78"/>
      <c r="F20" s="78">
        <f t="shared" si="0"/>
        <v>0</v>
      </c>
    </row>
    <row r="21" spans="1:6" ht="15" customHeight="1">
      <c r="A21" s="4" t="s">
        <v>373</v>
      </c>
      <c r="B21" s="5" t="s">
        <v>183</v>
      </c>
      <c r="C21" s="78"/>
      <c r="D21" s="78"/>
      <c r="E21" s="78"/>
      <c r="F21" s="78">
        <f t="shared" si="0"/>
        <v>0</v>
      </c>
    </row>
    <row r="22" spans="1:6" ht="15" customHeight="1">
      <c r="A22" s="4" t="s">
        <v>374</v>
      </c>
      <c r="B22" s="5" t="s">
        <v>184</v>
      </c>
      <c r="C22" s="78"/>
      <c r="D22" s="78"/>
      <c r="E22" s="78"/>
      <c r="F22" s="78">
        <f t="shared" si="0"/>
        <v>0</v>
      </c>
    </row>
    <row r="23" spans="1:6" ht="15" customHeight="1">
      <c r="A23" s="6" t="s">
        <v>408</v>
      </c>
      <c r="B23" s="7" t="s">
        <v>185</v>
      </c>
      <c r="C23" s="78"/>
      <c r="D23" s="78"/>
      <c r="E23" s="78"/>
      <c r="F23" s="78">
        <f t="shared" si="0"/>
        <v>0</v>
      </c>
    </row>
    <row r="24" spans="1:6" ht="15" customHeight="1">
      <c r="A24" s="4" t="s">
        <v>375</v>
      </c>
      <c r="B24" s="5" t="s">
        <v>186</v>
      </c>
      <c r="C24" s="78"/>
      <c r="D24" s="78"/>
      <c r="E24" s="78"/>
      <c r="F24" s="78">
        <f t="shared" si="0"/>
        <v>0</v>
      </c>
    </row>
    <row r="25" spans="1:6" ht="15" customHeight="1">
      <c r="A25" s="4" t="s">
        <v>376</v>
      </c>
      <c r="B25" s="5" t="s">
        <v>187</v>
      </c>
      <c r="C25" s="78"/>
      <c r="D25" s="78"/>
      <c r="E25" s="78"/>
      <c r="F25" s="78">
        <f t="shared" si="0"/>
        <v>0</v>
      </c>
    </row>
    <row r="26" spans="1:6" ht="15" customHeight="1">
      <c r="A26" s="4" t="s">
        <v>377</v>
      </c>
      <c r="B26" s="5" t="s">
        <v>188</v>
      </c>
      <c r="C26" s="78"/>
      <c r="D26" s="78"/>
      <c r="E26" s="78"/>
      <c r="F26" s="78">
        <f t="shared" si="0"/>
        <v>0</v>
      </c>
    </row>
    <row r="27" spans="1:6" ht="15" customHeight="1">
      <c r="A27" s="4" t="s">
        <v>378</v>
      </c>
      <c r="B27" s="5" t="s">
        <v>189</v>
      </c>
      <c r="C27" s="78"/>
      <c r="D27" s="78"/>
      <c r="E27" s="78"/>
      <c r="F27" s="78">
        <f t="shared" si="0"/>
        <v>0</v>
      </c>
    </row>
    <row r="28" spans="1:6" ht="15" customHeight="1">
      <c r="A28" s="4" t="s">
        <v>379</v>
      </c>
      <c r="B28" s="5" t="s">
        <v>192</v>
      </c>
      <c r="C28" s="78"/>
      <c r="D28" s="78"/>
      <c r="E28" s="78"/>
      <c r="F28" s="78">
        <f t="shared" si="0"/>
        <v>0</v>
      </c>
    </row>
    <row r="29" spans="1:6" ht="15" customHeight="1">
      <c r="A29" s="4" t="s">
        <v>193</v>
      </c>
      <c r="B29" s="5" t="s">
        <v>194</v>
      </c>
      <c r="C29" s="78"/>
      <c r="D29" s="78"/>
      <c r="E29" s="78"/>
      <c r="F29" s="78">
        <f t="shared" si="0"/>
        <v>0</v>
      </c>
    </row>
    <row r="30" spans="1:6" ht="15" customHeight="1">
      <c r="A30" s="4" t="s">
        <v>380</v>
      </c>
      <c r="B30" s="5" t="s">
        <v>195</v>
      </c>
      <c r="C30" s="78"/>
      <c r="D30" s="78"/>
      <c r="E30" s="78"/>
      <c r="F30" s="78">
        <f t="shared" si="0"/>
        <v>0</v>
      </c>
    </row>
    <row r="31" spans="1:6" ht="15" customHeight="1">
      <c r="A31" s="4" t="s">
        <v>381</v>
      </c>
      <c r="B31" s="5" t="s">
        <v>200</v>
      </c>
      <c r="C31" s="78"/>
      <c r="D31" s="78"/>
      <c r="E31" s="78"/>
      <c r="F31" s="78">
        <f t="shared" si="0"/>
        <v>0</v>
      </c>
    </row>
    <row r="32" spans="1:6" ht="15" customHeight="1">
      <c r="A32" s="6" t="s">
        <v>409</v>
      </c>
      <c r="B32" s="7" t="s">
        <v>203</v>
      </c>
      <c r="C32" s="78"/>
      <c r="D32" s="78"/>
      <c r="E32" s="78"/>
      <c r="F32" s="78">
        <f t="shared" si="0"/>
        <v>0</v>
      </c>
    </row>
    <row r="33" spans="1:6" ht="15" customHeight="1">
      <c r="A33" s="4" t="s">
        <v>382</v>
      </c>
      <c r="B33" s="5" t="s">
        <v>204</v>
      </c>
      <c r="C33" s="78"/>
      <c r="D33" s="78"/>
      <c r="E33" s="78"/>
      <c r="F33" s="78">
        <f t="shared" si="0"/>
        <v>0</v>
      </c>
    </row>
    <row r="34" spans="1:6" ht="15" customHeight="1">
      <c r="A34" s="32" t="s">
        <v>410</v>
      </c>
      <c r="B34" s="39" t="s">
        <v>205</v>
      </c>
      <c r="C34" s="78"/>
      <c r="D34" s="78"/>
      <c r="E34" s="78"/>
      <c r="F34" s="78">
        <f t="shared" si="0"/>
        <v>0</v>
      </c>
    </row>
    <row r="35" spans="1:6" ht="15" customHeight="1">
      <c r="A35" s="11" t="s">
        <v>206</v>
      </c>
      <c r="B35" s="5" t="s">
        <v>207</v>
      </c>
      <c r="C35" s="78"/>
      <c r="D35" s="78"/>
      <c r="E35" s="78"/>
      <c r="F35" s="78">
        <f t="shared" si="0"/>
        <v>0</v>
      </c>
    </row>
    <row r="36" spans="1:6" ht="15" customHeight="1">
      <c r="A36" s="11" t="s">
        <v>383</v>
      </c>
      <c r="B36" s="5" t="s">
        <v>208</v>
      </c>
      <c r="C36" s="78"/>
      <c r="D36" s="78">
        <v>1900000</v>
      </c>
      <c r="E36" s="78"/>
      <c r="F36" s="78">
        <f t="shared" si="0"/>
        <v>1900000</v>
      </c>
    </row>
    <row r="37" spans="1:6" ht="15" customHeight="1">
      <c r="A37" s="11" t="s">
        <v>384</v>
      </c>
      <c r="B37" s="5" t="s">
        <v>209</v>
      </c>
      <c r="C37" s="78"/>
      <c r="D37" s="78">
        <v>500000</v>
      </c>
      <c r="E37" s="78"/>
      <c r="F37" s="78">
        <f t="shared" si="0"/>
        <v>500000</v>
      </c>
    </row>
    <row r="38" spans="1:6" ht="15" customHeight="1">
      <c r="A38" s="11" t="s">
        <v>385</v>
      </c>
      <c r="B38" s="5" t="s">
        <v>210</v>
      </c>
      <c r="C38" s="78"/>
      <c r="D38" s="78"/>
      <c r="E38" s="78"/>
      <c r="F38" s="78">
        <f t="shared" si="0"/>
        <v>0</v>
      </c>
    </row>
    <row r="39" spans="1:6" ht="15" customHeight="1">
      <c r="A39" s="11" t="s">
        <v>211</v>
      </c>
      <c r="B39" s="5" t="s">
        <v>212</v>
      </c>
      <c r="C39" s="78"/>
      <c r="D39" s="78">
        <v>29989122</v>
      </c>
      <c r="E39" s="78"/>
      <c r="F39" s="78">
        <f t="shared" si="0"/>
        <v>29989122</v>
      </c>
    </row>
    <row r="40" spans="1:6" ht="15" customHeight="1">
      <c r="A40" s="11" t="s">
        <v>213</v>
      </c>
      <c r="B40" s="5" t="s">
        <v>214</v>
      </c>
      <c r="C40" s="78"/>
      <c r="D40" s="78"/>
      <c r="E40" s="78"/>
      <c r="F40" s="78">
        <f t="shared" si="0"/>
        <v>0</v>
      </c>
    </row>
    <row r="41" spans="1:6" ht="15" customHeight="1">
      <c r="A41" s="11" t="s">
        <v>215</v>
      </c>
      <c r="B41" s="5" t="s">
        <v>216</v>
      </c>
      <c r="C41" s="78"/>
      <c r="D41" s="78"/>
      <c r="E41" s="78"/>
      <c r="F41" s="78">
        <f t="shared" si="0"/>
        <v>0</v>
      </c>
    </row>
    <row r="42" spans="1:6" ht="15" customHeight="1">
      <c r="A42" s="11" t="s">
        <v>386</v>
      </c>
      <c r="B42" s="5" t="s">
        <v>217</v>
      </c>
      <c r="C42" s="78"/>
      <c r="D42" s="78"/>
      <c r="E42" s="78"/>
      <c r="F42" s="78">
        <f t="shared" si="0"/>
        <v>0</v>
      </c>
    </row>
    <row r="43" spans="1:6" ht="15" customHeight="1">
      <c r="A43" s="11" t="s">
        <v>387</v>
      </c>
      <c r="B43" s="5" t="s">
        <v>218</v>
      </c>
      <c r="C43" s="78"/>
      <c r="D43" s="78"/>
      <c r="E43" s="78"/>
      <c r="F43" s="78">
        <f t="shared" si="0"/>
        <v>0</v>
      </c>
    </row>
    <row r="44" spans="1:6" ht="15" customHeight="1">
      <c r="A44" s="11" t="s">
        <v>388</v>
      </c>
      <c r="B44" s="5" t="s">
        <v>219</v>
      </c>
      <c r="C44" s="78"/>
      <c r="D44" s="78"/>
      <c r="E44" s="78"/>
      <c r="F44" s="78">
        <f t="shared" si="0"/>
        <v>0</v>
      </c>
    </row>
    <row r="45" spans="1:6" ht="15" customHeight="1">
      <c r="A45" s="38" t="s">
        <v>411</v>
      </c>
      <c r="B45" s="39" t="s">
        <v>220</v>
      </c>
      <c r="C45" s="78">
        <f>SUM(C35:C44)</f>
        <v>0</v>
      </c>
      <c r="D45" s="78">
        <f>SUM(D35:D44)</f>
        <v>32389122</v>
      </c>
      <c r="E45" s="78">
        <f>SUM(E35:E44)</f>
        <v>0</v>
      </c>
      <c r="F45" s="78">
        <f t="shared" si="0"/>
        <v>32389122</v>
      </c>
    </row>
    <row r="46" spans="1:6" ht="15" customHeight="1">
      <c r="A46" s="11" t="s">
        <v>229</v>
      </c>
      <c r="B46" s="5" t="s">
        <v>230</v>
      </c>
      <c r="C46" s="78"/>
      <c r="D46" s="78"/>
      <c r="E46" s="78"/>
      <c r="F46" s="78">
        <f t="shared" si="0"/>
        <v>0</v>
      </c>
    </row>
    <row r="47" spans="1:6" ht="15" customHeight="1">
      <c r="A47" s="4" t="s">
        <v>392</v>
      </c>
      <c r="B47" s="5" t="s">
        <v>231</v>
      </c>
      <c r="C47" s="78"/>
      <c r="D47" s="78"/>
      <c r="E47" s="78"/>
      <c r="F47" s="78">
        <f t="shared" si="0"/>
        <v>0</v>
      </c>
    </row>
    <row r="48" spans="1:6" ht="15" customHeight="1">
      <c r="A48" s="11" t="s">
        <v>393</v>
      </c>
      <c r="B48" s="5" t="s">
        <v>232</v>
      </c>
      <c r="C48" s="78"/>
      <c r="D48" s="78"/>
      <c r="E48" s="78"/>
      <c r="F48" s="78">
        <f t="shared" si="0"/>
        <v>0</v>
      </c>
    </row>
    <row r="49" spans="1:6" ht="15" customHeight="1">
      <c r="A49" s="32" t="s">
        <v>413</v>
      </c>
      <c r="B49" s="39" t="s">
        <v>233</v>
      </c>
      <c r="C49" s="78"/>
      <c r="D49" s="78"/>
      <c r="E49" s="78"/>
      <c r="F49" s="78">
        <f t="shared" si="0"/>
        <v>0</v>
      </c>
    </row>
    <row r="50" spans="1:6" ht="15" customHeight="1">
      <c r="A50" s="118" t="s">
        <v>469</v>
      </c>
      <c r="B50" s="44"/>
      <c r="C50" s="78">
        <f>C49+C45+C34+C20</f>
        <v>0</v>
      </c>
      <c r="D50" s="78">
        <f>D49+D45+D34+D20</f>
        <v>32389122</v>
      </c>
      <c r="E50" s="78">
        <f>E49+E45+E34+E20</f>
        <v>0</v>
      </c>
      <c r="F50" s="78">
        <f t="shared" si="0"/>
        <v>32389122</v>
      </c>
    </row>
    <row r="51" spans="1:6" ht="15" customHeight="1">
      <c r="A51" s="4" t="s">
        <v>175</v>
      </c>
      <c r="B51" s="5" t="s">
        <v>176</v>
      </c>
      <c r="C51" s="78"/>
      <c r="D51" s="78"/>
      <c r="E51" s="78"/>
      <c r="F51" s="78">
        <f t="shared" si="0"/>
        <v>0</v>
      </c>
    </row>
    <row r="52" spans="1:6" ht="15" customHeight="1">
      <c r="A52" s="4" t="s">
        <v>177</v>
      </c>
      <c r="B52" s="5" t="s">
        <v>178</v>
      </c>
      <c r="C52" s="78"/>
      <c r="D52" s="78"/>
      <c r="E52" s="78"/>
      <c r="F52" s="78">
        <f t="shared" si="0"/>
        <v>0</v>
      </c>
    </row>
    <row r="53" spans="1:6" ht="15" customHeight="1">
      <c r="A53" s="4" t="s">
        <v>370</v>
      </c>
      <c r="B53" s="5" t="s">
        <v>179</v>
      </c>
      <c r="C53" s="78"/>
      <c r="D53" s="78"/>
      <c r="E53" s="78"/>
      <c r="F53" s="78">
        <f t="shared" si="0"/>
        <v>0</v>
      </c>
    </row>
    <row r="54" spans="1:6" ht="15" customHeight="1">
      <c r="A54" s="4" t="s">
        <v>371</v>
      </c>
      <c r="B54" s="5" t="s">
        <v>180</v>
      </c>
      <c r="C54" s="78"/>
      <c r="D54" s="78"/>
      <c r="E54" s="78"/>
      <c r="F54" s="78">
        <f t="shared" si="0"/>
        <v>0</v>
      </c>
    </row>
    <row r="55" spans="1:6" ht="15" customHeight="1">
      <c r="A55" s="4" t="s">
        <v>372</v>
      </c>
      <c r="B55" s="5" t="s">
        <v>181</v>
      </c>
      <c r="C55" s="78"/>
      <c r="D55" s="78"/>
      <c r="E55" s="78"/>
      <c r="F55" s="78">
        <f t="shared" si="0"/>
        <v>0</v>
      </c>
    </row>
    <row r="56" spans="1:6" ht="15" customHeight="1">
      <c r="A56" s="32" t="s">
        <v>407</v>
      </c>
      <c r="B56" s="39" t="s">
        <v>182</v>
      </c>
      <c r="C56" s="78"/>
      <c r="D56" s="78"/>
      <c r="E56" s="78"/>
      <c r="F56" s="78">
        <f t="shared" si="0"/>
        <v>0</v>
      </c>
    </row>
    <row r="57" spans="1:6" ht="15" customHeight="1">
      <c r="A57" s="11" t="s">
        <v>389</v>
      </c>
      <c r="B57" s="5" t="s">
        <v>221</v>
      </c>
      <c r="C57" s="78"/>
      <c r="D57" s="78"/>
      <c r="E57" s="78"/>
      <c r="F57" s="78">
        <f t="shared" si="0"/>
        <v>0</v>
      </c>
    </row>
    <row r="58" spans="1:6" ht="15" customHeight="1">
      <c r="A58" s="11" t="s">
        <v>390</v>
      </c>
      <c r="B58" s="5" t="s">
        <v>222</v>
      </c>
      <c r="C58" s="78"/>
      <c r="D58" s="78"/>
      <c r="E58" s="78"/>
      <c r="F58" s="78">
        <f t="shared" si="0"/>
        <v>0</v>
      </c>
    </row>
    <row r="59" spans="1:6" ht="15" customHeight="1">
      <c r="A59" s="11" t="s">
        <v>223</v>
      </c>
      <c r="B59" s="5" t="s">
        <v>224</v>
      </c>
      <c r="C59" s="78"/>
      <c r="D59" s="78"/>
      <c r="E59" s="78"/>
      <c r="F59" s="78">
        <f t="shared" si="0"/>
        <v>0</v>
      </c>
    </row>
    <row r="60" spans="1:6" ht="15" customHeight="1">
      <c r="A60" s="11" t="s">
        <v>391</v>
      </c>
      <c r="B60" s="5" t="s">
        <v>225</v>
      </c>
      <c r="C60" s="78"/>
      <c r="D60" s="78"/>
      <c r="E60" s="78"/>
      <c r="F60" s="78">
        <f t="shared" si="0"/>
        <v>0</v>
      </c>
    </row>
    <row r="61" spans="1:6" ht="15" customHeight="1">
      <c r="A61" s="11" t="s">
        <v>226</v>
      </c>
      <c r="B61" s="5" t="s">
        <v>227</v>
      </c>
      <c r="C61" s="78"/>
      <c r="D61" s="78"/>
      <c r="E61" s="78"/>
      <c r="F61" s="78">
        <f t="shared" si="0"/>
        <v>0</v>
      </c>
    </row>
    <row r="62" spans="1:6" ht="15" customHeight="1">
      <c r="A62" s="32" t="s">
        <v>412</v>
      </c>
      <c r="B62" s="39" t="s">
        <v>228</v>
      </c>
      <c r="C62" s="78"/>
      <c r="D62" s="78"/>
      <c r="E62" s="78"/>
      <c r="F62" s="78">
        <f t="shared" si="0"/>
        <v>0</v>
      </c>
    </row>
    <row r="63" spans="1:6" ht="15" customHeight="1">
      <c r="A63" s="11" t="s">
        <v>234</v>
      </c>
      <c r="B63" s="5" t="s">
        <v>235</v>
      </c>
      <c r="C63" s="78"/>
      <c r="D63" s="78"/>
      <c r="E63" s="78"/>
      <c r="F63" s="78">
        <f t="shared" si="0"/>
        <v>0</v>
      </c>
    </row>
    <row r="64" spans="1:6" ht="15" customHeight="1">
      <c r="A64" s="4" t="s">
        <v>394</v>
      </c>
      <c r="B64" s="5" t="s">
        <v>236</v>
      </c>
      <c r="C64" s="78"/>
      <c r="D64" s="78"/>
      <c r="E64" s="78"/>
      <c r="F64" s="78">
        <f t="shared" si="0"/>
        <v>0</v>
      </c>
    </row>
    <row r="65" spans="1:6" ht="15" customHeight="1">
      <c r="A65" s="11" t="s">
        <v>395</v>
      </c>
      <c r="B65" s="5" t="s">
        <v>237</v>
      </c>
      <c r="C65" s="78"/>
      <c r="D65" s="78">
        <v>8000000</v>
      </c>
      <c r="E65" s="78"/>
      <c r="F65" s="78">
        <f t="shared" si="0"/>
        <v>8000000</v>
      </c>
    </row>
    <row r="66" spans="1:6" ht="15" customHeight="1">
      <c r="A66" s="32" t="s">
        <v>415</v>
      </c>
      <c r="B66" s="39" t="s">
        <v>238</v>
      </c>
      <c r="C66" s="78"/>
      <c r="D66" s="78">
        <f>SUM(D65)</f>
        <v>8000000</v>
      </c>
      <c r="E66" s="78"/>
      <c r="F66" s="78">
        <f t="shared" si="0"/>
        <v>8000000</v>
      </c>
    </row>
    <row r="67" spans="1:6" ht="15" customHeight="1">
      <c r="A67" s="118" t="s">
        <v>468</v>
      </c>
      <c r="B67" s="44"/>
      <c r="C67" s="78">
        <f>C66+C62+C56</f>
        <v>0</v>
      </c>
      <c r="D67" s="78">
        <f>D66+D62+D56</f>
        <v>8000000</v>
      </c>
      <c r="E67" s="78">
        <f>E66+E62+E56</f>
        <v>0</v>
      </c>
      <c r="F67" s="78">
        <f t="shared" si="0"/>
        <v>8000000</v>
      </c>
    </row>
    <row r="68" spans="1:6" ht="15.5">
      <c r="A68" s="119" t="s">
        <v>414</v>
      </c>
      <c r="B68" s="29" t="s">
        <v>239</v>
      </c>
      <c r="C68" s="78">
        <f>C67+C50</f>
        <v>0</v>
      </c>
      <c r="D68" s="78">
        <f>D67+D50</f>
        <v>40389122</v>
      </c>
      <c r="E68" s="78">
        <f>E67+E50</f>
        <v>0</v>
      </c>
      <c r="F68" s="78">
        <f t="shared" si="0"/>
        <v>40389122</v>
      </c>
    </row>
    <row r="69" spans="1:6" ht="15.5">
      <c r="A69" s="125" t="s">
        <v>521</v>
      </c>
      <c r="B69" s="43"/>
      <c r="C69" s="78">
        <f>C50-'4. tábla kiadás TGK'!C76</f>
        <v>-39721250</v>
      </c>
      <c r="D69" s="78">
        <f>D50-'4. tábla kiadás TGK'!D76</f>
        <v>-46567302</v>
      </c>
      <c r="E69" s="78">
        <f>E50-'4. tábla kiadás TGK'!E76</f>
        <v>0</v>
      </c>
      <c r="F69" s="78">
        <f t="shared" si="0"/>
        <v>-86288552</v>
      </c>
    </row>
    <row r="70" spans="1:6" ht="15.5">
      <c r="A70" s="125" t="s">
        <v>522</v>
      </c>
      <c r="B70" s="43"/>
      <c r="C70" s="78">
        <f>C67-'4. tábla kiadás TGK'!C99</f>
        <v>-1300000</v>
      </c>
      <c r="D70" s="78">
        <f>D67-'4. tábla kiadás TGK'!D99</f>
        <v>8000000</v>
      </c>
      <c r="E70" s="78">
        <f>E67-'4. tábla kiadás TGK'!E99</f>
        <v>0</v>
      </c>
      <c r="F70" s="78">
        <f t="shared" si="0"/>
        <v>6700000</v>
      </c>
    </row>
    <row r="71" spans="1:6">
      <c r="A71" s="11" t="s">
        <v>396</v>
      </c>
      <c r="B71" s="4" t="s">
        <v>240</v>
      </c>
      <c r="C71" s="78"/>
      <c r="D71" s="78"/>
      <c r="E71" s="78"/>
      <c r="F71" s="78">
        <f t="shared" si="0"/>
        <v>0</v>
      </c>
    </row>
    <row r="72" spans="1:6">
      <c r="A72" s="11" t="s">
        <v>241</v>
      </c>
      <c r="B72" s="4" t="s">
        <v>242</v>
      </c>
      <c r="C72" s="78"/>
      <c r="D72" s="78"/>
      <c r="E72" s="78"/>
      <c r="F72" s="78">
        <f t="shared" si="0"/>
        <v>0</v>
      </c>
    </row>
    <row r="73" spans="1:6">
      <c r="A73" s="11" t="s">
        <v>397</v>
      </c>
      <c r="B73" s="4" t="s">
        <v>243</v>
      </c>
      <c r="C73" s="78"/>
      <c r="D73" s="78"/>
      <c r="E73" s="78"/>
      <c r="F73" s="78">
        <f t="shared" ref="F73:F98" si="1">SUM(C73:E73)</f>
        <v>0</v>
      </c>
    </row>
    <row r="74" spans="1:6">
      <c r="A74" s="13" t="s">
        <v>416</v>
      </c>
      <c r="B74" s="6" t="s">
        <v>244</v>
      </c>
      <c r="C74" s="78"/>
      <c r="D74" s="78"/>
      <c r="E74" s="78"/>
      <c r="F74" s="78">
        <f t="shared" si="1"/>
        <v>0</v>
      </c>
    </row>
    <row r="75" spans="1:6">
      <c r="A75" s="11" t="s">
        <v>398</v>
      </c>
      <c r="B75" s="4" t="s">
        <v>245</v>
      </c>
      <c r="C75" s="78"/>
      <c r="D75" s="78"/>
      <c r="E75" s="78"/>
      <c r="F75" s="78">
        <f t="shared" si="1"/>
        <v>0</v>
      </c>
    </row>
    <row r="76" spans="1:6">
      <c r="A76" s="11" t="s">
        <v>246</v>
      </c>
      <c r="B76" s="4" t="s">
        <v>247</v>
      </c>
      <c r="C76" s="78"/>
      <c r="D76" s="78"/>
      <c r="E76" s="78"/>
      <c r="F76" s="78">
        <f t="shared" si="1"/>
        <v>0</v>
      </c>
    </row>
    <row r="77" spans="1:6">
      <c r="A77" s="11" t="s">
        <v>399</v>
      </c>
      <c r="B77" s="4" t="s">
        <v>248</v>
      </c>
      <c r="C77" s="78"/>
      <c r="D77" s="78"/>
      <c r="E77" s="78"/>
      <c r="F77" s="78">
        <f t="shared" si="1"/>
        <v>0</v>
      </c>
    </row>
    <row r="78" spans="1:6">
      <c r="A78" s="11" t="s">
        <v>249</v>
      </c>
      <c r="B78" s="4" t="s">
        <v>250</v>
      </c>
      <c r="C78" s="78"/>
      <c r="D78" s="78"/>
      <c r="E78" s="78"/>
      <c r="F78" s="78">
        <f t="shared" si="1"/>
        <v>0</v>
      </c>
    </row>
    <row r="79" spans="1:6">
      <c r="A79" s="13" t="s">
        <v>417</v>
      </c>
      <c r="B79" s="6" t="s">
        <v>251</v>
      </c>
      <c r="C79" s="78"/>
      <c r="D79" s="78"/>
      <c r="E79" s="78"/>
      <c r="F79" s="78">
        <f t="shared" si="1"/>
        <v>0</v>
      </c>
    </row>
    <row r="80" spans="1:6">
      <c r="A80" s="4" t="s">
        <v>519</v>
      </c>
      <c r="B80" s="4" t="s">
        <v>252</v>
      </c>
      <c r="C80" s="78">
        <v>191613</v>
      </c>
      <c r="D80" s="78"/>
      <c r="E80" s="78"/>
      <c r="F80" s="78">
        <f t="shared" si="1"/>
        <v>191613</v>
      </c>
    </row>
    <row r="81" spans="1:6" ht="26">
      <c r="A81" s="4" t="s">
        <v>520</v>
      </c>
      <c r="B81" s="4" t="s">
        <v>252</v>
      </c>
      <c r="C81" s="78"/>
      <c r="D81" s="78">
        <v>9716540</v>
      </c>
      <c r="E81" s="78"/>
      <c r="F81" s="78">
        <f t="shared" si="1"/>
        <v>9716540</v>
      </c>
    </row>
    <row r="82" spans="1:6">
      <c r="A82" s="4" t="s">
        <v>517</v>
      </c>
      <c r="B82" s="4" t="s">
        <v>253</v>
      </c>
      <c r="C82" s="78"/>
      <c r="D82" s="78"/>
      <c r="E82" s="78"/>
      <c r="F82" s="78">
        <f t="shared" si="1"/>
        <v>0</v>
      </c>
    </row>
    <row r="83" spans="1:6">
      <c r="A83" s="4" t="s">
        <v>518</v>
      </c>
      <c r="B83" s="4" t="s">
        <v>253</v>
      </c>
      <c r="C83" s="78"/>
      <c r="D83" s="78"/>
      <c r="E83" s="78"/>
      <c r="F83" s="78">
        <f t="shared" si="1"/>
        <v>0</v>
      </c>
    </row>
    <row r="84" spans="1:6">
      <c r="A84" s="6" t="s">
        <v>418</v>
      </c>
      <c r="B84" s="6" t="s">
        <v>254</v>
      </c>
      <c r="C84" s="78">
        <f>SUM(C80:C83)</f>
        <v>191613</v>
      </c>
      <c r="D84" s="78">
        <f>SUM(D80:D83)</f>
        <v>9716540</v>
      </c>
      <c r="E84" s="78">
        <f>SUM(E80:E83)</f>
        <v>0</v>
      </c>
      <c r="F84" s="78">
        <f t="shared" si="1"/>
        <v>9908153</v>
      </c>
    </row>
    <row r="85" spans="1:6">
      <c r="A85" s="11" t="s">
        <v>255</v>
      </c>
      <c r="B85" s="4" t="s">
        <v>256</v>
      </c>
      <c r="C85" s="78"/>
      <c r="D85" s="78"/>
      <c r="E85" s="78"/>
      <c r="F85" s="78">
        <f t="shared" si="1"/>
        <v>0</v>
      </c>
    </row>
    <row r="86" spans="1:6">
      <c r="A86" s="11" t="s">
        <v>257</v>
      </c>
      <c r="B86" s="4" t="s">
        <v>258</v>
      </c>
      <c r="C86" s="78"/>
      <c r="D86" s="78"/>
      <c r="E86" s="78"/>
      <c r="F86" s="78">
        <f t="shared" si="1"/>
        <v>0</v>
      </c>
    </row>
    <row r="87" spans="1:6">
      <c r="A87" s="11" t="s">
        <v>259</v>
      </c>
      <c r="B87" s="4" t="s">
        <v>260</v>
      </c>
      <c r="C87" s="78">
        <v>69680399</v>
      </c>
      <c r="D87" s="78"/>
      <c r="E87" s="78"/>
      <c r="F87" s="78">
        <f t="shared" si="1"/>
        <v>69680399</v>
      </c>
    </row>
    <row r="88" spans="1:6">
      <c r="A88" s="11" t="s">
        <v>261</v>
      </c>
      <c r="B88" s="4" t="s">
        <v>262</v>
      </c>
      <c r="C88" s="78"/>
      <c r="D88" s="78"/>
      <c r="E88" s="78"/>
      <c r="F88" s="78">
        <f t="shared" si="1"/>
        <v>0</v>
      </c>
    </row>
    <row r="89" spans="1:6">
      <c r="A89" s="11" t="s">
        <v>400</v>
      </c>
      <c r="B89" s="4" t="s">
        <v>263</v>
      </c>
      <c r="C89" s="78"/>
      <c r="D89" s="78"/>
      <c r="E89" s="78"/>
      <c r="F89" s="78">
        <f t="shared" si="1"/>
        <v>0</v>
      </c>
    </row>
    <row r="90" spans="1:6">
      <c r="A90" s="13" t="s">
        <v>419</v>
      </c>
      <c r="B90" s="6" t="s">
        <v>264</v>
      </c>
      <c r="C90" s="78">
        <f>SUM(C84:C87)</f>
        <v>69872012</v>
      </c>
      <c r="D90" s="78">
        <f>SUM(D84:D87)</f>
        <v>9716540</v>
      </c>
      <c r="E90" s="78">
        <f>SUM(E84:E87)</f>
        <v>0</v>
      </c>
      <c r="F90" s="78">
        <f t="shared" si="1"/>
        <v>79588552</v>
      </c>
    </row>
    <row r="91" spans="1:6">
      <c r="A91" s="11" t="s">
        <v>265</v>
      </c>
      <c r="B91" s="4" t="s">
        <v>266</v>
      </c>
      <c r="C91" s="78"/>
      <c r="D91" s="78"/>
      <c r="E91" s="78"/>
      <c r="F91" s="78">
        <f t="shared" si="1"/>
        <v>0</v>
      </c>
    </row>
    <row r="92" spans="1:6">
      <c r="A92" s="11" t="s">
        <v>267</v>
      </c>
      <c r="B92" s="4" t="s">
        <v>268</v>
      </c>
      <c r="C92" s="78"/>
      <c r="D92" s="78"/>
      <c r="E92" s="78"/>
      <c r="F92" s="78">
        <f t="shared" si="1"/>
        <v>0</v>
      </c>
    </row>
    <row r="93" spans="1:6">
      <c r="A93" s="11" t="s">
        <v>269</v>
      </c>
      <c r="B93" s="4" t="s">
        <v>270</v>
      </c>
      <c r="C93" s="78"/>
      <c r="D93" s="78"/>
      <c r="E93" s="78"/>
      <c r="F93" s="78">
        <f t="shared" si="1"/>
        <v>0</v>
      </c>
    </row>
    <row r="94" spans="1:6">
      <c r="A94" s="11" t="s">
        <v>401</v>
      </c>
      <c r="B94" s="4" t="s">
        <v>271</v>
      </c>
      <c r="C94" s="78"/>
      <c r="D94" s="78"/>
      <c r="E94" s="78"/>
      <c r="F94" s="78">
        <f t="shared" si="1"/>
        <v>0</v>
      </c>
    </row>
    <row r="95" spans="1:6">
      <c r="A95" s="13" t="s">
        <v>420</v>
      </c>
      <c r="B95" s="6" t="s">
        <v>272</v>
      </c>
      <c r="C95" s="78"/>
      <c r="D95" s="78"/>
      <c r="E95" s="78"/>
      <c r="F95" s="78">
        <f t="shared" si="1"/>
        <v>0</v>
      </c>
    </row>
    <row r="96" spans="1:6">
      <c r="A96" s="13" t="s">
        <v>273</v>
      </c>
      <c r="B96" s="6" t="s">
        <v>274</v>
      </c>
      <c r="C96" s="78"/>
      <c r="D96" s="78"/>
      <c r="E96" s="78"/>
      <c r="F96" s="78">
        <f t="shared" si="1"/>
        <v>0</v>
      </c>
    </row>
    <row r="97" spans="1:6" ht="15.5">
      <c r="A97" s="119" t="s">
        <v>421</v>
      </c>
      <c r="B97" s="33" t="s">
        <v>275</v>
      </c>
      <c r="C97" s="78">
        <f>SUM(C90)</f>
        <v>69872012</v>
      </c>
      <c r="D97" s="78">
        <f>SUM(D90)</f>
        <v>9716540</v>
      </c>
      <c r="E97" s="78">
        <f>SUM(E90)</f>
        <v>0</v>
      </c>
      <c r="F97" s="78">
        <f t="shared" si="1"/>
        <v>79588552</v>
      </c>
    </row>
    <row r="98" spans="1:6" ht="15.5">
      <c r="A98" s="126" t="s">
        <v>403</v>
      </c>
      <c r="B98" s="63"/>
      <c r="C98" s="78">
        <f>C97+C68</f>
        <v>69872012</v>
      </c>
      <c r="D98" s="78">
        <f>D97+D68</f>
        <v>50105662</v>
      </c>
      <c r="E98" s="78">
        <f>E97+E68</f>
        <v>0</v>
      </c>
      <c r="F98" s="78">
        <f t="shared" si="1"/>
        <v>119977674</v>
      </c>
    </row>
  </sheetData>
  <mergeCells count="3">
    <mergeCell ref="A3:F3"/>
    <mergeCell ref="A4:F4"/>
    <mergeCell ref="A1:F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7" fitToHeight="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workbookViewId="0">
      <selection sqref="A1:F1"/>
    </sheetView>
  </sheetViews>
  <sheetFormatPr defaultRowHeight="14.5"/>
  <cols>
    <col min="1" max="1" width="65.1796875" style="121" customWidth="1"/>
    <col min="3" max="3" width="14.26953125" style="76" customWidth="1"/>
    <col min="4" max="4" width="14" style="76" customWidth="1"/>
    <col min="5" max="5" width="13.81640625" style="76" customWidth="1"/>
    <col min="6" max="6" width="14.1796875" style="76" customWidth="1"/>
  </cols>
  <sheetData>
    <row r="1" spans="1:8" ht="15.5">
      <c r="A1" s="195" t="s">
        <v>696</v>
      </c>
      <c r="B1" s="195"/>
      <c r="C1" s="195"/>
      <c r="D1" s="195"/>
      <c r="E1" s="195"/>
      <c r="F1" s="195"/>
    </row>
    <row r="2" spans="1:8" ht="15.5">
      <c r="A2" s="111"/>
    </row>
    <row r="3" spans="1:8" ht="24" customHeight="1">
      <c r="A3" s="191" t="s">
        <v>634</v>
      </c>
      <c r="B3" s="192"/>
      <c r="C3" s="192"/>
      <c r="D3" s="192"/>
      <c r="E3" s="192"/>
      <c r="F3" s="193"/>
    </row>
    <row r="4" spans="1:8" ht="24" customHeight="1">
      <c r="A4" s="194" t="s">
        <v>620</v>
      </c>
      <c r="B4" s="192"/>
      <c r="C4" s="192"/>
      <c r="D4" s="192"/>
      <c r="E4" s="192"/>
      <c r="F4" s="193"/>
      <c r="H4" s="54"/>
    </row>
    <row r="5" spans="1:8" ht="17.5">
      <c r="A5" s="112"/>
    </row>
    <row r="6" spans="1:8">
      <c r="A6" s="113" t="s">
        <v>449</v>
      </c>
    </row>
    <row r="7" spans="1:8" ht="39">
      <c r="A7" s="2" t="s">
        <v>593</v>
      </c>
      <c r="B7" s="2" t="s">
        <v>564</v>
      </c>
      <c r="C7" s="130" t="s">
        <v>470</v>
      </c>
      <c r="D7" s="130" t="s">
        <v>471</v>
      </c>
      <c r="E7" s="130" t="s">
        <v>472</v>
      </c>
      <c r="F7" s="128" t="s">
        <v>557</v>
      </c>
    </row>
    <row r="8" spans="1:8" ht="15" customHeight="1">
      <c r="A8" s="114" t="s">
        <v>154</v>
      </c>
      <c r="B8" s="5" t="s">
        <v>155</v>
      </c>
      <c r="C8" s="78"/>
      <c r="D8" s="78"/>
      <c r="E8" s="78"/>
      <c r="F8" s="78">
        <f>SUM(C8:E8)</f>
        <v>0</v>
      </c>
    </row>
    <row r="9" spans="1:8" ht="15" customHeight="1">
      <c r="A9" s="4" t="s">
        <v>156</v>
      </c>
      <c r="B9" s="5" t="s">
        <v>157</v>
      </c>
      <c r="C9" s="78"/>
      <c r="D9" s="78"/>
      <c r="E9" s="78"/>
      <c r="F9" s="78">
        <f t="shared" ref="F9:F72" si="0">SUM(C9:E9)</f>
        <v>0</v>
      </c>
    </row>
    <row r="10" spans="1:8" ht="15" customHeight="1">
      <c r="A10" s="4" t="s">
        <v>158</v>
      </c>
      <c r="B10" s="5" t="s">
        <v>159</v>
      </c>
      <c r="C10" s="78"/>
      <c r="D10" s="78"/>
      <c r="E10" s="78"/>
      <c r="F10" s="78">
        <f t="shared" si="0"/>
        <v>0</v>
      </c>
    </row>
    <row r="11" spans="1:8" ht="15" customHeight="1">
      <c r="A11" s="4" t="s">
        <v>160</v>
      </c>
      <c r="B11" s="5" t="s">
        <v>161</v>
      </c>
      <c r="C11" s="78"/>
      <c r="D11" s="78"/>
      <c r="E11" s="78"/>
      <c r="F11" s="78">
        <f t="shared" si="0"/>
        <v>0</v>
      </c>
    </row>
    <row r="12" spans="1:8" ht="15" customHeight="1">
      <c r="A12" s="4" t="s">
        <v>162</v>
      </c>
      <c r="B12" s="5" t="s">
        <v>163</v>
      </c>
      <c r="C12" s="78"/>
      <c r="D12" s="78"/>
      <c r="E12" s="78"/>
      <c r="F12" s="78">
        <f t="shared" si="0"/>
        <v>0</v>
      </c>
    </row>
    <row r="13" spans="1:8" ht="15" customHeight="1">
      <c r="A13" s="4" t="s">
        <v>164</v>
      </c>
      <c r="B13" s="5" t="s">
        <v>165</v>
      </c>
      <c r="C13" s="78"/>
      <c r="D13" s="78"/>
      <c r="E13" s="78"/>
      <c r="F13" s="78">
        <f t="shared" si="0"/>
        <v>0</v>
      </c>
    </row>
    <row r="14" spans="1:8" ht="15" customHeight="1">
      <c r="A14" s="6" t="s">
        <v>405</v>
      </c>
      <c r="B14" s="7" t="s">
        <v>166</v>
      </c>
      <c r="C14" s="78">
        <f>SUM(C8:C13)</f>
        <v>0</v>
      </c>
      <c r="D14" s="78"/>
      <c r="E14" s="78"/>
      <c r="F14" s="78">
        <f t="shared" si="0"/>
        <v>0</v>
      </c>
    </row>
    <row r="15" spans="1:8" ht="15" customHeight="1">
      <c r="A15" s="4" t="s">
        <v>167</v>
      </c>
      <c r="B15" s="5" t="s">
        <v>168</v>
      </c>
      <c r="C15" s="78"/>
      <c r="D15" s="78"/>
      <c r="E15" s="78"/>
      <c r="F15" s="78">
        <f t="shared" si="0"/>
        <v>0</v>
      </c>
    </row>
    <row r="16" spans="1:8" ht="15" customHeight="1">
      <c r="A16" s="4" t="s">
        <v>169</v>
      </c>
      <c r="B16" s="5" t="s">
        <v>170</v>
      </c>
      <c r="C16" s="78"/>
      <c r="D16" s="78"/>
      <c r="E16" s="78"/>
      <c r="F16" s="78">
        <f t="shared" si="0"/>
        <v>0</v>
      </c>
    </row>
    <row r="17" spans="1:6" ht="15" customHeight="1">
      <c r="A17" s="4" t="s">
        <v>367</v>
      </c>
      <c r="B17" s="5" t="s">
        <v>171</v>
      </c>
      <c r="C17" s="78"/>
      <c r="D17" s="78"/>
      <c r="E17" s="78"/>
      <c r="F17" s="78">
        <f t="shared" si="0"/>
        <v>0</v>
      </c>
    </row>
    <row r="18" spans="1:6" ht="15" customHeight="1">
      <c r="A18" s="4" t="s">
        <v>368</v>
      </c>
      <c r="B18" s="5" t="s">
        <v>172</v>
      </c>
      <c r="C18" s="78"/>
      <c r="D18" s="78"/>
      <c r="E18" s="78"/>
      <c r="F18" s="78">
        <f t="shared" si="0"/>
        <v>0</v>
      </c>
    </row>
    <row r="19" spans="1:6" ht="15" customHeight="1">
      <c r="A19" s="4" t="s">
        <v>369</v>
      </c>
      <c r="B19" s="5" t="s">
        <v>173</v>
      </c>
      <c r="C19" s="78">
        <v>100000</v>
      </c>
      <c r="D19" s="78"/>
      <c r="E19" s="78"/>
      <c r="F19" s="78">
        <f t="shared" si="0"/>
        <v>100000</v>
      </c>
    </row>
    <row r="20" spans="1:6" ht="15" customHeight="1">
      <c r="A20" s="32" t="s">
        <v>406</v>
      </c>
      <c r="B20" s="39" t="s">
        <v>174</v>
      </c>
      <c r="C20" s="78">
        <f>C19+C18+C17+C16+C15+C14</f>
        <v>100000</v>
      </c>
      <c r="D20" s="78">
        <f>D19+D18+D17+D16+D15+D14</f>
        <v>0</v>
      </c>
      <c r="E20" s="78">
        <f>E19+E18+E17+E16+E15+E14</f>
        <v>0</v>
      </c>
      <c r="F20" s="78">
        <f t="shared" si="0"/>
        <v>100000</v>
      </c>
    </row>
    <row r="21" spans="1:6" ht="15" customHeight="1">
      <c r="A21" s="4" t="s">
        <v>373</v>
      </c>
      <c r="B21" s="5" t="s">
        <v>183</v>
      </c>
      <c r="C21" s="78"/>
      <c r="D21" s="78"/>
      <c r="E21" s="78"/>
      <c r="F21" s="78">
        <f t="shared" si="0"/>
        <v>0</v>
      </c>
    </row>
    <row r="22" spans="1:6" ht="15" customHeight="1">
      <c r="A22" s="4" t="s">
        <v>374</v>
      </c>
      <c r="B22" s="5" t="s">
        <v>184</v>
      </c>
      <c r="C22" s="78"/>
      <c r="D22" s="78"/>
      <c r="E22" s="78"/>
      <c r="F22" s="78">
        <f t="shared" si="0"/>
        <v>0</v>
      </c>
    </row>
    <row r="23" spans="1:6" ht="15" customHeight="1">
      <c r="A23" s="6" t="s">
        <v>408</v>
      </c>
      <c r="B23" s="7" t="s">
        <v>185</v>
      </c>
      <c r="C23" s="78"/>
      <c r="D23" s="78"/>
      <c r="E23" s="78"/>
      <c r="F23" s="78">
        <f t="shared" si="0"/>
        <v>0</v>
      </c>
    </row>
    <row r="24" spans="1:6" ht="15" customHeight="1">
      <c r="A24" s="4" t="s">
        <v>375</v>
      </c>
      <c r="B24" s="5" t="s">
        <v>186</v>
      </c>
      <c r="C24" s="78"/>
      <c r="D24" s="78"/>
      <c r="E24" s="78"/>
      <c r="F24" s="78">
        <f t="shared" si="0"/>
        <v>0</v>
      </c>
    </row>
    <row r="25" spans="1:6" ht="15" customHeight="1">
      <c r="A25" s="4" t="s">
        <v>376</v>
      </c>
      <c r="B25" s="5" t="s">
        <v>187</v>
      </c>
      <c r="C25" s="78"/>
      <c r="D25" s="78"/>
      <c r="E25" s="78"/>
      <c r="F25" s="78">
        <f t="shared" si="0"/>
        <v>0</v>
      </c>
    </row>
    <row r="26" spans="1:6" ht="15" customHeight="1">
      <c r="A26" s="4" t="s">
        <v>377</v>
      </c>
      <c r="B26" s="5" t="s">
        <v>188</v>
      </c>
      <c r="C26" s="78"/>
      <c r="D26" s="78"/>
      <c r="E26" s="78"/>
      <c r="F26" s="78">
        <f t="shared" si="0"/>
        <v>0</v>
      </c>
    </row>
    <row r="27" spans="1:6" ht="15" customHeight="1">
      <c r="A27" s="4" t="s">
        <v>378</v>
      </c>
      <c r="B27" s="5" t="s">
        <v>189</v>
      </c>
      <c r="C27" s="78"/>
      <c r="D27" s="78"/>
      <c r="E27" s="78"/>
      <c r="F27" s="78">
        <f t="shared" si="0"/>
        <v>0</v>
      </c>
    </row>
    <row r="28" spans="1:6" ht="15" customHeight="1">
      <c r="A28" s="4" t="s">
        <v>379</v>
      </c>
      <c r="B28" s="5" t="s">
        <v>192</v>
      </c>
      <c r="C28" s="78"/>
      <c r="D28" s="78"/>
      <c r="E28" s="78"/>
      <c r="F28" s="78">
        <f t="shared" si="0"/>
        <v>0</v>
      </c>
    </row>
    <row r="29" spans="1:6" ht="15" customHeight="1">
      <c r="A29" s="4" t="s">
        <v>193</v>
      </c>
      <c r="B29" s="5" t="s">
        <v>194</v>
      </c>
      <c r="C29" s="78"/>
      <c r="D29" s="78"/>
      <c r="E29" s="78"/>
      <c r="F29" s="78">
        <f t="shared" si="0"/>
        <v>0</v>
      </c>
    </row>
    <row r="30" spans="1:6" ht="15" customHeight="1">
      <c r="A30" s="4" t="s">
        <v>380</v>
      </c>
      <c r="B30" s="5" t="s">
        <v>195</v>
      </c>
      <c r="C30" s="78"/>
      <c r="D30" s="78"/>
      <c r="E30" s="78"/>
      <c r="F30" s="78">
        <f t="shared" si="0"/>
        <v>0</v>
      </c>
    </row>
    <row r="31" spans="1:6" ht="15" customHeight="1">
      <c r="A31" s="4" t="s">
        <v>381</v>
      </c>
      <c r="B31" s="5" t="s">
        <v>200</v>
      </c>
      <c r="C31" s="78"/>
      <c r="D31" s="78"/>
      <c r="E31" s="78"/>
      <c r="F31" s="78">
        <f t="shared" si="0"/>
        <v>0</v>
      </c>
    </row>
    <row r="32" spans="1:6" ht="15" customHeight="1">
      <c r="A32" s="6" t="s">
        <v>409</v>
      </c>
      <c r="B32" s="7" t="s">
        <v>203</v>
      </c>
      <c r="C32" s="78"/>
      <c r="D32" s="78"/>
      <c r="E32" s="78"/>
      <c r="F32" s="78">
        <f t="shared" si="0"/>
        <v>0</v>
      </c>
    </row>
    <row r="33" spans="1:6" ht="15" customHeight="1">
      <c r="A33" s="4" t="s">
        <v>382</v>
      </c>
      <c r="B33" s="5" t="s">
        <v>204</v>
      </c>
      <c r="C33" s="78"/>
      <c r="D33" s="78"/>
      <c r="E33" s="78"/>
      <c r="F33" s="78">
        <f t="shared" si="0"/>
        <v>0</v>
      </c>
    </row>
    <row r="34" spans="1:6" ht="15" customHeight="1">
      <c r="A34" s="32" t="s">
        <v>410</v>
      </c>
      <c r="B34" s="39" t="s">
        <v>205</v>
      </c>
      <c r="C34" s="78"/>
      <c r="D34" s="78"/>
      <c r="E34" s="78"/>
      <c r="F34" s="78">
        <f t="shared" si="0"/>
        <v>0</v>
      </c>
    </row>
    <row r="35" spans="1:6" ht="15" customHeight="1">
      <c r="A35" s="11" t="s">
        <v>206</v>
      </c>
      <c r="B35" s="5" t="s">
        <v>207</v>
      </c>
      <c r="C35" s="78"/>
      <c r="D35" s="78"/>
      <c r="E35" s="78"/>
      <c r="F35" s="78">
        <f t="shared" si="0"/>
        <v>0</v>
      </c>
    </row>
    <row r="36" spans="1:6" ht="15" customHeight="1">
      <c r="A36" s="11" t="s">
        <v>383</v>
      </c>
      <c r="B36" s="5" t="s">
        <v>208</v>
      </c>
      <c r="C36" s="78">
        <v>1700000</v>
      </c>
      <c r="D36" s="78"/>
      <c r="E36" s="78"/>
      <c r="F36" s="78">
        <f t="shared" si="0"/>
        <v>1700000</v>
      </c>
    </row>
    <row r="37" spans="1:6" ht="15" customHeight="1">
      <c r="A37" s="11" t="s">
        <v>384</v>
      </c>
      <c r="B37" s="5" t="s">
        <v>209</v>
      </c>
      <c r="C37" s="78"/>
      <c r="D37" s="78"/>
      <c r="E37" s="78"/>
      <c r="F37" s="78">
        <f t="shared" si="0"/>
        <v>0</v>
      </c>
    </row>
    <row r="38" spans="1:6" ht="15" customHeight="1">
      <c r="A38" s="11" t="s">
        <v>385</v>
      </c>
      <c r="B38" s="5" t="s">
        <v>210</v>
      </c>
      <c r="C38" s="78">
        <v>3544075</v>
      </c>
      <c r="D38" s="78"/>
      <c r="E38" s="78"/>
      <c r="F38" s="78">
        <f t="shared" si="0"/>
        <v>3544075</v>
      </c>
    </row>
    <row r="39" spans="1:6" ht="15" customHeight="1">
      <c r="A39" s="11" t="s">
        <v>211</v>
      </c>
      <c r="B39" s="5" t="s">
        <v>212</v>
      </c>
      <c r="C39" s="78"/>
      <c r="D39" s="78"/>
      <c r="E39" s="78"/>
      <c r="F39" s="78">
        <f t="shared" si="0"/>
        <v>0</v>
      </c>
    </row>
    <row r="40" spans="1:6" ht="15" customHeight="1">
      <c r="A40" s="11" t="s">
        <v>213</v>
      </c>
      <c r="B40" s="5" t="s">
        <v>214</v>
      </c>
      <c r="C40" s="78"/>
      <c r="D40" s="78"/>
      <c r="E40" s="78"/>
      <c r="F40" s="78">
        <f t="shared" si="0"/>
        <v>0</v>
      </c>
    </row>
    <row r="41" spans="1:6" ht="15" customHeight="1">
      <c r="A41" s="11" t="s">
        <v>215</v>
      </c>
      <c r="B41" s="5" t="s">
        <v>216</v>
      </c>
      <c r="C41" s="78"/>
      <c r="D41" s="78"/>
      <c r="E41" s="78"/>
      <c r="F41" s="78">
        <f t="shared" si="0"/>
        <v>0</v>
      </c>
    </row>
    <row r="42" spans="1:6" ht="15" customHeight="1">
      <c r="A42" s="11" t="s">
        <v>386</v>
      </c>
      <c r="B42" s="5" t="s">
        <v>217</v>
      </c>
      <c r="C42" s="78"/>
      <c r="D42" s="78"/>
      <c r="E42" s="78"/>
      <c r="F42" s="78">
        <f t="shared" si="0"/>
        <v>0</v>
      </c>
    </row>
    <row r="43" spans="1:6" ht="15" customHeight="1">
      <c r="A43" s="11" t="s">
        <v>387</v>
      </c>
      <c r="B43" s="5" t="s">
        <v>218</v>
      </c>
      <c r="C43" s="78"/>
      <c r="D43" s="78"/>
      <c r="E43" s="78"/>
      <c r="F43" s="78">
        <f t="shared" si="0"/>
        <v>0</v>
      </c>
    </row>
    <row r="44" spans="1:6" ht="15" customHeight="1">
      <c r="A44" s="11" t="s">
        <v>388</v>
      </c>
      <c r="B44" s="5" t="s">
        <v>219</v>
      </c>
      <c r="C44" s="78">
        <v>339200</v>
      </c>
      <c r="D44" s="78"/>
      <c r="E44" s="78"/>
      <c r="F44" s="78">
        <f t="shared" si="0"/>
        <v>339200</v>
      </c>
    </row>
    <row r="45" spans="1:6" ht="15" customHeight="1">
      <c r="A45" s="38" t="s">
        <v>411</v>
      </c>
      <c r="B45" s="39" t="s">
        <v>220</v>
      </c>
      <c r="C45" s="78">
        <f>SUM(C35:C44)</f>
        <v>5583275</v>
      </c>
      <c r="D45" s="78">
        <f>SUM(D35:D44)</f>
        <v>0</v>
      </c>
      <c r="E45" s="78">
        <f>SUM(E35:E44)</f>
        <v>0</v>
      </c>
      <c r="F45" s="78">
        <f t="shared" si="0"/>
        <v>5583275</v>
      </c>
    </row>
    <row r="46" spans="1:6" ht="15" customHeight="1">
      <c r="A46" s="11" t="s">
        <v>229</v>
      </c>
      <c r="B46" s="5" t="s">
        <v>230</v>
      </c>
      <c r="C46" s="78"/>
      <c r="D46" s="78"/>
      <c r="E46" s="78"/>
      <c r="F46" s="78">
        <f t="shared" si="0"/>
        <v>0</v>
      </c>
    </row>
    <row r="47" spans="1:6" ht="15" customHeight="1">
      <c r="A47" s="4" t="s">
        <v>392</v>
      </c>
      <c r="B47" s="5" t="s">
        <v>231</v>
      </c>
      <c r="C47" s="78"/>
      <c r="D47" s="78"/>
      <c r="E47" s="78"/>
      <c r="F47" s="78">
        <f t="shared" si="0"/>
        <v>0</v>
      </c>
    </row>
    <row r="48" spans="1:6" ht="15" customHeight="1">
      <c r="A48" s="11" t="s">
        <v>393</v>
      </c>
      <c r="B48" s="5" t="s">
        <v>232</v>
      </c>
      <c r="C48" s="78"/>
      <c r="D48" s="78"/>
      <c r="E48" s="78"/>
      <c r="F48" s="78">
        <f t="shared" si="0"/>
        <v>0</v>
      </c>
    </row>
    <row r="49" spans="1:6" ht="15" customHeight="1">
      <c r="A49" s="32" t="s">
        <v>413</v>
      </c>
      <c r="B49" s="39" t="s">
        <v>233</v>
      </c>
      <c r="C49" s="78"/>
      <c r="D49" s="78"/>
      <c r="E49" s="78"/>
      <c r="F49" s="78">
        <f t="shared" si="0"/>
        <v>0</v>
      </c>
    </row>
    <row r="50" spans="1:6" ht="15" customHeight="1">
      <c r="A50" s="118" t="s">
        <v>469</v>
      </c>
      <c r="B50" s="44"/>
      <c r="C50" s="78">
        <f>C49+C45+C34+C20</f>
        <v>5683275</v>
      </c>
      <c r="D50" s="78">
        <f>D49+D45+D34+D20</f>
        <v>0</v>
      </c>
      <c r="E50" s="78">
        <f>E49+E45+E34+E20</f>
        <v>0</v>
      </c>
      <c r="F50" s="78">
        <f t="shared" si="0"/>
        <v>5683275</v>
      </c>
    </row>
    <row r="51" spans="1:6" ht="15" customHeight="1">
      <c r="A51" s="4" t="s">
        <v>175</v>
      </c>
      <c r="B51" s="5" t="s">
        <v>176</v>
      </c>
      <c r="C51" s="78"/>
      <c r="D51" s="78"/>
      <c r="E51" s="78"/>
      <c r="F51" s="78">
        <f t="shared" si="0"/>
        <v>0</v>
      </c>
    </row>
    <row r="52" spans="1:6" ht="15" customHeight="1">
      <c r="A52" s="4" t="s">
        <v>177</v>
      </c>
      <c r="B52" s="5" t="s">
        <v>178</v>
      </c>
      <c r="C52" s="78"/>
      <c r="D52" s="78"/>
      <c r="E52" s="78"/>
      <c r="F52" s="78">
        <f t="shared" si="0"/>
        <v>0</v>
      </c>
    </row>
    <row r="53" spans="1:6" ht="15" customHeight="1">
      <c r="A53" s="4" t="s">
        <v>370</v>
      </c>
      <c r="B53" s="5" t="s">
        <v>179</v>
      </c>
      <c r="C53" s="78"/>
      <c r="D53" s="78"/>
      <c r="E53" s="78"/>
      <c r="F53" s="78">
        <f t="shared" si="0"/>
        <v>0</v>
      </c>
    </row>
    <row r="54" spans="1:6" ht="15" customHeight="1">
      <c r="A54" s="4" t="s">
        <v>371</v>
      </c>
      <c r="B54" s="5" t="s">
        <v>180</v>
      </c>
      <c r="C54" s="78"/>
      <c r="D54" s="78"/>
      <c r="E54" s="78"/>
      <c r="F54" s="78">
        <f t="shared" si="0"/>
        <v>0</v>
      </c>
    </row>
    <row r="55" spans="1:6" ht="15" customHeight="1">
      <c r="A55" s="4" t="s">
        <v>372</v>
      </c>
      <c r="B55" s="5" t="s">
        <v>181</v>
      </c>
      <c r="C55" s="78"/>
      <c r="D55" s="78"/>
      <c r="E55" s="78"/>
      <c r="F55" s="78">
        <f t="shared" si="0"/>
        <v>0</v>
      </c>
    </row>
    <row r="56" spans="1:6" ht="15" customHeight="1">
      <c r="A56" s="32" t="s">
        <v>407</v>
      </c>
      <c r="B56" s="39" t="s">
        <v>182</v>
      </c>
      <c r="C56" s="78"/>
      <c r="D56" s="78"/>
      <c r="E56" s="78"/>
      <c r="F56" s="78">
        <f t="shared" si="0"/>
        <v>0</v>
      </c>
    </row>
    <row r="57" spans="1:6" ht="15" customHeight="1">
      <c r="A57" s="11" t="s">
        <v>389</v>
      </c>
      <c r="B57" s="5" t="s">
        <v>221</v>
      </c>
      <c r="C57" s="78"/>
      <c r="D57" s="78"/>
      <c r="E57" s="78"/>
      <c r="F57" s="78">
        <f t="shared" si="0"/>
        <v>0</v>
      </c>
    </row>
    <row r="58" spans="1:6" ht="15" customHeight="1">
      <c r="A58" s="11" t="s">
        <v>390</v>
      </c>
      <c r="B58" s="5" t="s">
        <v>222</v>
      </c>
      <c r="C58" s="78"/>
      <c r="D58" s="78"/>
      <c r="E58" s="78"/>
      <c r="F58" s="78">
        <f t="shared" si="0"/>
        <v>0</v>
      </c>
    </row>
    <row r="59" spans="1:6" ht="15" customHeight="1">
      <c r="A59" s="11" t="s">
        <v>223</v>
      </c>
      <c r="B59" s="5" t="s">
        <v>224</v>
      </c>
      <c r="C59" s="78"/>
      <c r="D59" s="78"/>
      <c r="E59" s="78"/>
      <c r="F59" s="78">
        <f t="shared" si="0"/>
        <v>0</v>
      </c>
    </row>
    <row r="60" spans="1:6" ht="15" customHeight="1">
      <c r="A60" s="11" t="s">
        <v>391</v>
      </c>
      <c r="B60" s="5" t="s">
        <v>225</v>
      </c>
      <c r="C60" s="78"/>
      <c r="D60" s="78"/>
      <c r="E60" s="78"/>
      <c r="F60" s="78">
        <f t="shared" si="0"/>
        <v>0</v>
      </c>
    </row>
    <row r="61" spans="1:6" ht="15" customHeight="1">
      <c r="A61" s="11" t="s">
        <v>226</v>
      </c>
      <c r="B61" s="5" t="s">
        <v>227</v>
      </c>
      <c r="C61" s="78"/>
      <c r="D61" s="78"/>
      <c r="E61" s="78"/>
      <c r="F61" s="78">
        <f t="shared" si="0"/>
        <v>0</v>
      </c>
    </row>
    <row r="62" spans="1:6" ht="15" customHeight="1">
      <c r="A62" s="32" t="s">
        <v>412</v>
      </c>
      <c r="B62" s="39" t="s">
        <v>228</v>
      </c>
      <c r="C62" s="78"/>
      <c r="D62" s="78"/>
      <c r="E62" s="78"/>
      <c r="F62" s="78">
        <f t="shared" si="0"/>
        <v>0</v>
      </c>
    </row>
    <row r="63" spans="1:6" ht="15" customHeight="1">
      <c r="A63" s="11" t="s">
        <v>234</v>
      </c>
      <c r="B63" s="5" t="s">
        <v>235</v>
      </c>
      <c r="C63" s="78"/>
      <c r="D63" s="78"/>
      <c r="E63" s="78"/>
      <c r="F63" s="78">
        <f t="shared" si="0"/>
        <v>0</v>
      </c>
    </row>
    <row r="64" spans="1:6" ht="15" customHeight="1">
      <c r="A64" s="4" t="s">
        <v>394</v>
      </c>
      <c r="B64" s="5" t="s">
        <v>236</v>
      </c>
      <c r="C64" s="78"/>
      <c r="D64" s="78"/>
      <c r="E64" s="78"/>
      <c r="F64" s="78">
        <f t="shared" si="0"/>
        <v>0</v>
      </c>
    </row>
    <row r="65" spans="1:6" ht="15" customHeight="1">
      <c r="A65" s="11" t="s">
        <v>395</v>
      </c>
      <c r="B65" s="5" t="s">
        <v>237</v>
      </c>
      <c r="C65" s="78"/>
      <c r="D65" s="78"/>
      <c r="E65" s="78"/>
      <c r="F65" s="78">
        <f t="shared" si="0"/>
        <v>0</v>
      </c>
    </row>
    <row r="66" spans="1:6" ht="15" customHeight="1">
      <c r="A66" s="32" t="s">
        <v>415</v>
      </c>
      <c r="B66" s="39" t="s">
        <v>238</v>
      </c>
      <c r="C66" s="78"/>
      <c r="D66" s="78"/>
      <c r="E66" s="78"/>
      <c r="F66" s="78">
        <f t="shared" si="0"/>
        <v>0</v>
      </c>
    </row>
    <row r="67" spans="1:6" ht="15" customHeight="1">
      <c r="A67" s="118" t="s">
        <v>468</v>
      </c>
      <c r="B67" s="44"/>
      <c r="C67" s="78">
        <f>C66+C62+C56</f>
        <v>0</v>
      </c>
      <c r="D67" s="78">
        <f>D66+D62+D56</f>
        <v>0</v>
      </c>
      <c r="E67" s="78">
        <f>E66+E62+E56</f>
        <v>0</v>
      </c>
      <c r="F67" s="78">
        <f t="shared" si="0"/>
        <v>0</v>
      </c>
    </row>
    <row r="68" spans="1:6" ht="15.5">
      <c r="A68" s="119" t="s">
        <v>414</v>
      </c>
      <c r="B68" s="29" t="s">
        <v>239</v>
      </c>
      <c r="C68" s="78">
        <f>C67+C50</f>
        <v>5683275</v>
      </c>
      <c r="D68" s="78">
        <f>D67+D50</f>
        <v>0</v>
      </c>
      <c r="E68" s="78">
        <f>E67+E50</f>
        <v>0</v>
      </c>
      <c r="F68" s="78">
        <f t="shared" si="0"/>
        <v>5683275</v>
      </c>
    </row>
    <row r="69" spans="1:6" ht="15.5">
      <c r="A69" s="122" t="s">
        <v>521</v>
      </c>
      <c r="B69" s="43"/>
      <c r="C69" s="78"/>
      <c r="D69" s="78">
        <f>D50-'5. tábla kiadás Művelődési Ház'!D76</f>
        <v>0</v>
      </c>
      <c r="E69" s="78">
        <f>E50-'5. tábla kiadás Művelődési Ház'!E76</f>
        <v>0</v>
      </c>
      <c r="F69" s="78">
        <f t="shared" si="0"/>
        <v>0</v>
      </c>
    </row>
    <row r="70" spans="1:6" ht="15.5">
      <c r="A70" s="122" t="s">
        <v>522</v>
      </c>
      <c r="B70" s="43"/>
      <c r="C70" s="78">
        <f>C67-'5. tábla kiadás Művelődési Ház'!C99</f>
        <v>-604200</v>
      </c>
      <c r="D70" s="78">
        <f>D67-'5. tábla kiadás Művelődési Ház'!D99</f>
        <v>0</v>
      </c>
      <c r="E70" s="78">
        <f>E67-'5. tábla kiadás Művelődési Ház'!E99</f>
        <v>0</v>
      </c>
      <c r="F70" s="78">
        <f t="shared" si="0"/>
        <v>-604200</v>
      </c>
    </row>
    <row r="71" spans="1:6">
      <c r="A71" s="11" t="s">
        <v>396</v>
      </c>
      <c r="B71" s="4" t="s">
        <v>240</v>
      </c>
      <c r="C71" s="78"/>
      <c r="D71" s="78"/>
      <c r="E71" s="78"/>
      <c r="F71" s="78">
        <f t="shared" si="0"/>
        <v>0</v>
      </c>
    </row>
    <row r="72" spans="1:6">
      <c r="A72" s="11" t="s">
        <v>241</v>
      </c>
      <c r="B72" s="4" t="s">
        <v>242</v>
      </c>
      <c r="C72" s="78"/>
      <c r="D72" s="78"/>
      <c r="E72" s="78"/>
      <c r="F72" s="78">
        <f t="shared" si="0"/>
        <v>0</v>
      </c>
    </row>
    <row r="73" spans="1:6">
      <c r="A73" s="11" t="s">
        <v>397</v>
      </c>
      <c r="B73" s="4" t="s">
        <v>243</v>
      </c>
      <c r="C73" s="78"/>
      <c r="D73" s="78"/>
      <c r="E73" s="78"/>
      <c r="F73" s="78">
        <f t="shared" ref="F73:F98" si="1">SUM(C73:E73)</f>
        <v>0</v>
      </c>
    </row>
    <row r="74" spans="1:6">
      <c r="A74" s="13" t="s">
        <v>416</v>
      </c>
      <c r="B74" s="6" t="s">
        <v>244</v>
      </c>
      <c r="C74" s="78"/>
      <c r="D74" s="78"/>
      <c r="E74" s="78"/>
      <c r="F74" s="78">
        <f t="shared" si="1"/>
        <v>0</v>
      </c>
    </row>
    <row r="75" spans="1:6">
      <c r="A75" s="11" t="s">
        <v>398</v>
      </c>
      <c r="B75" s="4" t="s">
        <v>245</v>
      </c>
      <c r="C75" s="78"/>
      <c r="D75" s="78"/>
      <c r="E75" s="78"/>
      <c r="F75" s="78">
        <f t="shared" si="1"/>
        <v>0</v>
      </c>
    </row>
    <row r="76" spans="1:6">
      <c r="A76" s="11" t="s">
        <v>246</v>
      </c>
      <c r="B76" s="4" t="s">
        <v>247</v>
      </c>
      <c r="C76" s="78"/>
      <c r="D76" s="78"/>
      <c r="E76" s="78"/>
      <c r="F76" s="78">
        <f t="shared" si="1"/>
        <v>0</v>
      </c>
    </row>
    <row r="77" spans="1:6">
      <c r="A77" s="11" t="s">
        <v>399</v>
      </c>
      <c r="B77" s="4" t="s">
        <v>248</v>
      </c>
      <c r="C77" s="78"/>
      <c r="D77" s="78"/>
      <c r="E77" s="78"/>
      <c r="F77" s="78">
        <f t="shared" si="1"/>
        <v>0</v>
      </c>
    </row>
    <row r="78" spans="1:6">
      <c r="A78" s="11" t="s">
        <v>249</v>
      </c>
      <c r="B78" s="4" t="s">
        <v>250</v>
      </c>
      <c r="C78" s="78"/>
      <c r="D78" s="78"/>
      <c r="E78" s="78"/>
      <c r="F78" s="78">
        <f t="shared" si="1"/>
        <v>0</v>
      </c>
    </row>
    <row r="79" spans="1:6">
      <c r="A79" s="13" t="s">
        <v>417</v>
      </c>
      <c r="B79" s="6" t="s">
        <v>251</v>
      </c>
      <c r="C79" s="78"/>
      <c r="D79" s="78"/>
      <c r="E79" s="78"/>
      <c r="F79" s="78">
        <f t="shared" si="1"/>
        <v>0</v>
      </c>
    </row>
    <row r="80" spans="1:6">
      <c r="A80" s="4" t="s">
        <v>519</v>
      </c>
      <c r="B80" s="4" t="s">
        <v>252</v>
      </c>
      <c r="C80" s="78">
        <v>259622</v>
      </c>
      <c r="D80" s="78"/>
      <c r="E80" s="78"/>
      <c r="F80" s="78">
        <f t="shared" si="1"/>
        <v>259622</v>
      </c>
    </row>
    <row r="81" spans="1:6" ht="26">
      <c r="A81" s="4" t="s">
        <v>520</v>
      </c>
      <c r="B81" s="4" t="s">
        <v>252</v>
      </c>
      <c r="C81" s="78"/>
      <c r="D81" s="78"/>
      <c r="E81" s="78"/>
      <c r="F81" s="78">
        <f t="shared" si="1"/>
        <v>0</v>
      </c>
    </row>
    <row r="82" spans="1:6">
      <c r="A82" s="4" t="s">
        <v>517</v>
      </c>
      <c r="B82" s="4" t="s">
        <v>253</v>
      </c>
      <c r="C82" s="78"/>
      <c r="D82" s="78"/>
      <c r="E82" s="78"/>
      <c r="F82" s="78">
        <f t="shared" si="1"/>
        <v>0</v>
      </c>
    </row>
    <row r="83" spans="1:6">
      <c r="A83" s="4" t="s">
        <v>518</v>
      </c>
      <c r="B83" s="4" t="s">
        <v>253</v>
      </c>
      <c r="C83" s="78"/>
      <c r="D83" s="78"/>
      <c r="E83" s="78"/>
      <c r="F83" s="78">
        <f t="shared" si="1"/>
        <v>0</v>
      </c>
    </row>
    <row r="84" spans="1:6">
      <c r="A84" s="6" t="s">
        <v>418</v>
      </c>
      <c r="B84" s="6" t="s">
        <v>254</v>
      </c>
      <c r="C84" s="78">
        <f>SUM(C80:C83)</f>
        <v>259622</v>
      </c>
      <c r="D84" s="78"/>
      <c r="E84" s="78"/>
      <c r="F84" s="78">
        <f t="shared" si="1"/>
        <v>259622</v>
      </c>
    </row>
    <row r="85" spans="1:6">
      <c r="A85" s="11" t="s">
        <v>255</v>
      </c>
      <c r="B85" s="4" t="s">
        <v>256</v>
      </c>
      <c r="C85" s="78"/>
      <c r="D85" s="78"/>
      <c r="E85" s="78"/>
      <c r="F85" s="78">
        <f t="shared" si="1"/>
        <v>0</v>
      </c>
    </row>
    <row r="86" spans="1:6">
      <c r="A86" s="11" t="s">
        <v>257</v>
      </c>
      <c r="B86" s="4" t="s">
        <v>258</v>
      </c>
      <c r="C86" s="78"/>
      <c r="D86" s="78"/>
      <c r="E86" s="78"/>
      <c r="F86" s="78">
        <f t="shared" si="1"/>
        <v>0</v>
      </c>
    </row>
    <row r="87" spans="1:6">
      <c r="A87" s="11" t="s">
        <v>259</v>
      </c>
      <c r="B87" s="4" t="s">
        <v>260</v>
      </c>
      <c r="C87" s="78">
        <v>22015784</v>
      </c>
      <c r="D87" s="78"/>
      <c r="E87" s="78"/>
      <c r="F87" s="78">
        <f t="shared" si="1"/>
        <v>22015784</v>
      </c>
    </row>
    <row r="88" spans="1:6">
      <c r="A88" s="11" t="s">
        <v>261</v>
      </c>
      <c r="B88" s="4" t="s">
        <v>262</v>
      </c>
      <c r="C88" s="78"/>
      <c r="D88" s="78"/>
      <c r="E88" s="78"/>
      <c r="F88" s="78">
        <f t="shared" si="1"/>
        <v>0</v>
      </c>
    </row>
    <row r="89" spans="1:6">
      <c r="A89" s="11" t="s">
        <v>400</v>
      </c>
      <c r="B89" s="4" t="s">
        <v>263</v>
      </c>
      <c r="C89" s="78"/>
      <c r="D89" s="78"/>
      <c r="E89" s="78"/>
      <c r="F89" s="78">
        <f t="shared" si="1"/>
        <v>0</v>
      </c>
    </row>
    <row r="90" spans="1:6">
      <c r="A90" s="13" t="s">
        <v>419</v>
      </c>
      <c r="B90" s="6" t="s">
        <v>264</v>
      </c>
      <c r="C90" s="78">
        <f>SUM(C84:C88)</f>
        <v>22275406</v>
      </c>
      <c r="D90" s="78"/>
      <c r="E90" s="78"/>
      <c r="F90" s="78">
        <f t="shared" si="1"/>
        <v>22275406</v>
      </c>
    </row>
    <row r="91" spans="1:6">
      <c r="A91" s="11" t="s">
        <v>265</v>
      </c>
      <c r="B91" s="4" t="s">
        <v>266</v>
      </c>
      <c r="C91" s="78"/>
      <c r="D91" s="78"/>
      <c r="E91" s="78"/>
      <c r="F91" s="78">
        <f t="shared" si="1"/>
        <v>0</v>
      </c>
    </row>
    <row r="92" spans="1:6">
      <c r="A92" s="11" t="s">
        <v>267</v>
      </c>
      <c r="B92" s="4" t="s">
        <v>268</v>
      </c>
      <c r="C92" s="78"/>
      <c r="D92" s="78"/>
      <c r="E92" s="78"/>
      <c r="F92" s="78">
        <f t="shared" si="1"/>
        <v>0</v>
      </c>
    </row>
    <row r="93" spans="1:6">
      <c r="A93" s="11" t="s">
        <v>269</v>
      </c>
      <c r="B93" s="4" t="s">
        <v>270</v>
      </c>
      <c r="C93" s="78"/>
      <c r="D93" s="78"/>
      <c r="E93" s="78"/>
      <c r="F93" s="78">
        <f t="shared" si="1"/>
        <v>0</v>
      </c>
    </row>
    <row r="94" spans="1:6">
      <c r="A94" s="11" t="s">
        <v>401</v>
      </c>
      <c r="B94" s="4" t="s">
        <v>271</v>
      </c>
      <c r="C94" s="78"/>
      <c r="D94" s="78"/>
      <c r="E94" s="78"/>
      <c r="F94" s="78">
        <f t="shared" si="1"/>
        <v>0</v>
      </c>
    </row>
    <row r="95" spans="1:6">
      <c r="A95" s="13" t="s">
        <v>420</v>
      </c>
      <c r="B95" s="6" t="s">
        <v>272</v>
      </c>
      <c r="C95" s="78"/>
      <c r="D95" s="78"/>
      <c r="E95" s="78"/>
      <c r="F95" s="78">
        <f t="shared" si="1"/>
        <v>0</v>
      </c>
    </row>
    <row r="96" spans="1:6">
      <c r="A96" s="13" t="s">
        <v>273</v>
      </c>
      <c r="B96" s="6" t="s">
        <v>274</v>
      </c>
      <c r="C96" s="78"/>
      <c r="D96" s="78"/>
      <c r="E96" s="78"/>
      <c r="F96" s="78">
        <f t="shared" si="1"/>
        <v>0</v>
      </c>
    </row>
    <row r="97" spans="1:6" ht="15.5">
      <c r="A97" s="119" t="s">
        <v>421</v>
      </c>
      <c r="B97" s="33" t="s">
        <v>275</v>
      </c>
      <c r="C97" s="78">
        <f>SUM(C90)</f>
        <v>22275406</v>
      </c>
      <c r="D97" s="78"/>
      <c r="E97" s="78"/>
      <c r="F97" s="78">
        <f t="shared" si="1"/>
        <v>22275406</v>
      </c>
    </row>
    <row r="98" spans="1:6" ht="15.5">
      <c r="A98" s="120" t="s">
        <v>403</v>
      </c>
      <c r="B98" s="36"/>
      <c r="C98" s="78">
        <f>C68+C97</f>
        <v>27958681</v>
      </c>
      <c r="D98" s="78">
        <f>D68+D97</f>
        <v>0</v>
      </c>
      <c r="E98" s="78">
        <f>E68+E97</f>
        <v>0</v>
      </c>
      <c r="F98" s="78">
        <f t="shared" si="1"/>
        <v>27958681</v>
      </c>
    </row>
  </sheetData>
  <mergeCells count="3">
    <mergeCell ref="A3:F3"/>
    <mergeCell ref="A4:F4"/>
    <mergeCell ref="A1:F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6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workbookViewId="0">
      <selection sqref="A1:F1"/>
    </sheetView>
  </sheetViews>
  <sheetFormatPr defaultRowHeight="14.5"/>
  <cols>
    <col min="1" max="1" width="65.1796875" style="121" customWidth="1"/>
    <col min="3" max="3" width="16.26953125" style="75" customWidth="1"/>
    <col min="4" max="5" width="12.7265625" style="75" customWidth="1"/>
    <col min="6" max="6" width="15.81640625" style="75" customWidth="1"/>
  </cols>
  <sheetData>
    <row r="1" spans="1:8" ht="15.5">
      <c r="A1" s="195" t="s">
        <v>696</v>
      </c>
      <c r="B1" s="195"/>
      <c r="C1" s="195"/>
      <c r="D1" s="195"/>
      <c r="E1" s="195"/>
      <c r="F1" s="195"/>
    </row>
    <row r="2" spans="1:8" ht="15.5">
      <c r="A2" s="111"/>
    </row>
    <row r="3" spans="1:8" ht="24" customHeight="1">
      <c r="A3" s="191" t="s">
        <v>634</v>
      </c>
      <c r="B3" s="192"/>
      <c r="C3" s="192"/>
      <c r="D3" s="192"/>
      <c r="E3" s="192"/>
      <c r="F3" s="193"/>
    </row>
    <row r="4" spans="1:8" ht="24" customHeight="1">
      <c r="A4" s="194" t="s">
        <v>620</v>
      </c>
      <c r="B4" s="192"/>
      <c r="C4" s="192"/>
      <c r="D4" s="192"/>
      <c r="E4" s="192"/>
      <c r="F4" s="193"/>
      <c r="H4" s="54"/>
    </row>
    <row r="5" spans="1:8" ht="17.5">
      <c r="A5" s="123"/>
    </row>
    <row r="6" spans="1:8">
      <c r="A6" s="124" t="s">
        <v>467</v>
      </c>
    </row>
    <row r="7" spans="1:8" ht="39">
      <c r="A7" s="2" t="s">
        <v>593</v>
      </c>
      <c r="B7" s="2" t="s">
        <v>564</v>
      </c>
      <c r="C7" s="131" t="s">
        <v>470</v>
      </c>
      <c r="D7" s="131" t="s">
        <v>471</v>
      </c>
      <c r="E7" s="131" t="s">
        <v>472</v>
      </c>
      <c r="F7" s="129" t="s">
        <v>557</v>
      </c>
    </row>
    <row r="8" spans="1:8" ht="15" customHeight="1">
      <c r="A8" s="114" t="s">
        <v>154</v>
      </c>
      <c r="B8" s="5" t="s">
        <v>155</v>
      </c>
      <c r="C8" s="78"/>
      <c r="D8" s="78"/>
      <c r="E8" s="78"/>
      <c r="F8" s="78">
        <f>SUM(C8:E8)</f>
        <v>0</v>
      </c>
    </row>
    <row r="9" spans="1:8" ht="15" customHeight="1">
      <c r="A9" s="4" t="s">
        <v>156</v>
      </c>
      <c r="B9" s="5" t="s">
        <v>157</v>
      </c>
      <c r="C9" s="78"/>
      <c r="D9" s="78"/>
      <c r="E9" s="78"/>
      <c r="F9" s="78">
        <f t="shared" ref="F9:F72" si="0">SUM(C9:E9)</f>
        <v>0</v>
      </c>
    </row>
    <row r="10" spans="1:8" ht="15" customHeight="1">
      <c r="A10" s="4" t="s">
        <v>158</v>
      </c>
      <c r="B10" s="5" t="s">
        <v>159</v>
      </c>
      <c r="C10" s="78"/>
      <c r="D10" s="78"/>
      <c r="E10" s="78"/>
      <c r="F10" s="78">
        <f t="shared" si="0"/>
        <v>0</v>
      </c>
    </row>
    <row r="11" spans="1:8" ht="15" customHeight="1">
      <c r="A11" s="4" t="s">
        <v>160</v>
      </c>
      <c r="B11" s="5" t="s">
        <v>161</v>
      </c>
      <c r="C11" s="78"/>
      <c r="D11" s="78"/>
      <c r="E11" s="78"/>
      <c r="F11" s="78">
        <f t="shared" si="0"/>
        <v>0</v>
      </c>
    </row>
    <row r="12" spans="1:8" ht="15" customHeight="1">
      <c r="A12" s="4" t="s">
        <v>162</v>
      </c>
      <c r="B12" s="5" t="s">
        <v>163</v>
      </c>
      <c r="C12" s="78"/>
      <c r="D12" s="78"/>
      <c r="E12" s="78"/>
      <c r="F12" s="78">
        <f t="shared" si="0"/>
        <v>0</v>
      </c>
    </row>
    <row r="13" spans="1:8" ht="15" customHeight="1">
      <c r="A13" s="4" t="s">
        <v>164</v>
      </c>
      <c r="B13" s="5" t="s">
        <v>165</v>
      </c>
      <c r="C13" s="78"/>
      <c r="D13" s="78"/>
      <c r="E13" s="78"/>
      <c r="F13" s="78">
        <f t="shared" si="0"/>
        <v>0</v>
      </c>
    </row>
    <row r="14" spans="1:8" ht="15" customHeight="1">
      <c r="A14" s="6" t="s">
        <v>405</v>
      </c>
      <c r="B14" s="7" t="s">
        <v>166</v>
      </c>
      <c r="C14" s="78">
        <f>SUM(C8:C13)</f>
        <v>0</v>
      </c>
      <c r="D14" s="78">
        <f>SUM(D8:D13)</f>
        <v>0</v>
      </c>
      <c r="E14" s="78">
        <f>SUM(E8:E13)</f>
        <v>0</v>
      </c>
      <c r="F14" s="78">
        <f t="shared" si="0"/>
        <v>0</v>
      </c>
    </row>
    <row r="15" spans="1:8" ht="15" customHeight="1">
      <c r="A15" s="4" t="s">
        <v>167</v>
      </c>
      <c r="B15" s="5" t="s">
        <v>168</v>
      </c>
      <c r="C15" s="78"/>
      <c r="D15" s="78"/>
      <c r="E15" s="78"/>
      <c r="F15" s="78">
        <f t="shared" si="0"/>
        <v>0</v>
      </c>
    </row>
    <row r="16" spans="1:8" ht="15" customHeight="1">
      <c r="A16" s="4" t="s">
        <v>169</v>
      </c>
      <c r="B16" s="5" t="s">
        <v>170</v>
      </c>
      <c r="C16" s="78"/>
      <c r="D16" s="78"/>
      <c r="E16" s="78"/>
      <c r="F16" s="78">
        <f t="shared" si="0"/>
        <v>0</v>
      </c>
    </row>
    <row r="17" spans="1:6" ht="15" customHeight="1">
      <c r="A17" s="4" t="s">
        <v>367</v>
      </c>
      <c r="B17" s="5" t="s">
        <v>171</v>
      </c>
      <c r="C17" s="78"/>
      <c r="D17" s="78"/>
      <c r="E17" s="78"/>
      <c r="F17" s="78">
        <f t="shared" si="0"/>
        <v>0</v>
      </c>
    </row>
    <row r="18" spans="1:6" ht="15" customHeight="1">
      <c r="A18" s="4" t="s">
        <v>368</v>
      </c>
      <c r="B18" s="5" t="s">
        <v>172</v>
      </c>
      <c r="C18" s="78"/>
      <c r="D18" s="78"/>
      <c r="E18" s="78"/>
      <c r="F18" s="78">
        <f t="shared" si="0"/>
        <v>0</v>
      </c>
    </row>
    <row r="19" spans="1:6" ht="15" customHeight="1">
      <c r="A19" s="4" t="s">
        <v>369</v>
      </c>
      <c r="B19" s="5" t="s">
        <v>173</v>
      </c>
      <c r="C19" s="78"/>
      <c r="D19" s="78"/>
      <c r="E19" s="78"/>
      <c r="F19" s="78">
        <f t="shared" si="0"/>
        <v>0</v>
      </c>
    </row>
    <row r="20" spans="1:6" ht="15" customHeight="1">
      <c r="A20" s="32" t="s">
        <v>406</v>
      </c>
      <c r="B20" s="39" t="s">
        <v>174</v>
      </c>
      <c r="C20" s="78">
        <f>C14+C15+C16+C17+C18+C19</f>
        <v>0</v>
      </c>
      <c r="D20" s="78">
        <f>D14+D15+D16+D17+D18+D19</f>
        <v>0</v>
      </c>
      <c r="E20" s="78">
        <f>E14+E15+E16+E17+E18+E19</f>
        <v>0</v>
      </c>
      <c r="F20" s="78">
        <f t="shared" si="0"/>
        <v>0</v>
      </c>
    </row>
    <row r="21" spans="1:6" ht="15" customHeight="1">
      <c r="A21" s="4" t="s">
        <v>373</v>
      </c>
      <c r="B21" s="5" t="s">
        <v>183</v>
      </c>
      <c r="C21" s="78"/>
      <c r="D21" s="78"/>
      <c r="E21" s="78"/>
      <c r="F21" s="78">
        <f t="shared" si="0"/>
        <v>0</v>
      </c>
    </row>
    <row r="22" spans="1:6" ht="15" customHeight="1">
      <c r="A22" s="4" t="s">
        <v>374</v>
      </c>
      <c r="B22" s="5" t="s">
        <v>184</v>
      </c>
      <c r="C22" s="78"/>
      <c r="D22" s="78"/>
      <c r="E22" s="78"/>
      <c r="F22" s="78">
        <f t="shared" si="0"/>
        <v>0</v>
      </c>
    </row>
    <row r="23" spans="1:6" ht="15" customHeight="1">
      <c r="A23" s="6" t="s">
        <v>408</v>
      </c>
      <c r="B23" s="7" t="s">
        <v>185</v>
      </c>
      <c r="C23" s="78">
        <f>SUM(C21:C22)</f>
        <v>0</v>
      </c>
      <c r="D23" s="78">
        <f>SUM(D21:D22)</f>
        <v>0</v>
      </c>
      <c r="E23" s="78">
        <f>SUM(E21:E22)</f>
        <v>0</v>
      </c>
      <c r="F23" s="78">
        <f t="shared" si="0"/>
        <v>0</v>
      </c>
    </row>
    <row r="24" spans="1:6" ht="15" customHeight="1">
      <c r="A24" s="4" t="s">
        <v>375</v>
      </c>
      <c r="B24" s="5" t="s">
        <v>186</v>
      </c>
      <c r="C24" s="78"/>
      <c r="D24" s="78"/>
      <c r="E24" s="78"/>
      <c r="F24" s="78">
        <f t="shared" si="0"/>
        <v>0</v>
      </c>
    </row>
    <row r="25" spans="1:6" ht="15" customHeight="1">
      <c r="A25" s="4" t="s">
        <v>376</v>
      </c>
      <c r="B25" s="5" t="s">
        <v>187</v>
      </c>
      <c r="C25" s="78"/>
      <c r="D25" s="78"/>
      <c r="E25" s="78"/>
      <c r="F25" s="78">
        <f t="shared" si="0"/>
        <v>0</v>
      </c>
    </row>
    <row r="26" spans="1:6" ht="15" customHeight="1">
      <c r="A26" s="4" t="s">
        <v>377</v>
      </c>
      <c r="B26" s="5" t="s">
        <v>188</v>
      </c>
      <c r="C26" s="78"/>
      <c r="D26" s="78"/>
      <c r="E26" s="78"/>
      <c r="F26" s="78">
        <f t="shared" si="0"/>
        <v>0</v>
      </c>
    </row>
    <row r="27" spans="1:6" ht="15" customHeight="1">
      <c r="A27" s="4" t="s">
        <v>378</v>
      </c>
      <c r="B27" s="5" t="s">
        <v>189</v>
      </c>
      <c r="C27" s="78"/>
      <c r="D27" s="78"/>
      <c r="E27" s="78"/>
      <c r="F27" s="78">
        <f t="shared" si="0"/>
        <v>0</v>
      </c>
    </row>
    <row r="28" spans="1:6" ht="15" customHeight="1">
      <c r="A28" s="4" t="s">
        <v>379</v>
      </c>
      <c r="B28" s="5" t="s">
        <v>192</v>
      </c>
      <c r="C28" s="78"/>
      <c r="D28" s="78"/>
      <c r="E28" s="78"/>
      <c r="F28" s="78">
        <f t="shared" si="0"/>
        <v>0</v>
      </c>
    </row>
    <row r="29" spans="1:6" ht="15" customHeight="1">
      <c r="A29" s="4" t="s">
        <v>193</v>
      </c>
      <c r="B29" s="5" t="s">
        <v>194</v>
      </c>
      <c r="C29" s="78"/>
      <c r="D29" s="78"/>
      <c r="E29" s="78"/>
      <c r="F29" s="78">
        <f t="shared" si="0"/>
        <v>0</v>
      </c>
    </row>
    <row r="30" spans="1:6" ht="15" customHeight="1">
      <c r="A30" s="4" t="s">
        <v>380</v>
      </c>
      <c r="B30" s="5" t="s">
        <v>195</v>
      </c>
      <c r="C30" s="78"/>
      <c r="D30" s="78"/>
      <c r="E30" s="78"/>
      <c r="F30" s="78">
        <f t="shared" si="0"/>
        <v>0</v>
      </c>
    </row>
    <row r="31" spans="1:6" ht="15" customHeight="1">
      <c r="A31" s="4" t="s">
        <v>381</v>
      </c>
      <c r="B31" s="5" t="s">
        <v>200</v>
      </c>
      <c r="C31" s="78"/>
      <c r="D31" s="78"/>
      <c r="E31" s="78"/>
      <c r="F31" s="78">
        <f t="shared" si="0"/>
        <v>0</v>
      </c>
    </row>
    <row r="32" spans="1:6" ht="15" customHeight="1">
      <c r="A32" s="6" t="s">
        <v>409</v>
      </c>
      <c r="B32" s="7" t="s">
        <v>203</v>
      </c>
      <c r="C32" s="78">
        <f>C31+C30+C29+C28+C27</f>
        <v>0</v>
      </c>
      <c r="D32" s="78"/>
      <c r="E32" s="78"/>
      <c r="F32" s="78">
        <f t="shared" si="0"/>
        <v>0</v>
      </c>
    </row>
    <row r="33" spans="1:6" ht="15" customHeight="1">
      <c r="A33" s="4" t="s">
        <v>382</v>
      </c>
      <c r="B33" s="5" t="s">
        <v>204</v>
      </c>
      <c r="C33" s="78"/>
      <c r="D33" s="78"/>
      <c r="E33" s="78"/>
      <c r="F33" s="78">
        <f t="shared" si="0"/>
        <v>0</v>
      </c>
    </row>
    <row r="34" spans="1:6" ht="15" customHeight="1">
      <c r="A34" s="32" t="s">
        <v>410</v>
      </c>
      <c r="B34" s="39" t="s">
        <v>205</v>
      </c>
      <c r="C34" s="78">
        <f>C33+C32+C26+C25+C24+C23</f>
        <v>0</v>
      </c>
      <c r="D34" s="78">
        <f>D33+D32+D26+D25+D24+D23</f>
        <v>0</v>
      </c>
      <c r="E34" s="78">
        <f>E33+E32+E26+E25+E24+E23</f>
        <v>0</v>
      </c>
      <c r="F34" s="78">
        <f t="shared" si="0"/>
        <v>0</v>
      </c>
    </row>
    <row r="35" spans="1:6" ht="15" customHeight="1">
      <c r="A35" s="11" t="s">
        <v>206</v>
      </c>
      <c r="B35" s="5" t="s">
        <v>207</v>
      </c>
      <c r="C35" s="78"/>
      <c r="D35" s="78"/>
      <c r="E35" s="78"/>
      <c r="F35" s="78">
        <f t="shared" si="0"/>
        <v>0</v>
      </c>
    </row>
    <row r="36" spans="1:6" ht="15" customHeight="1">
      <c r="A36" s="11" t="s">
        <v>383</v>
      </c>
      <c r="B36" s="5" t="s">
        <v>208</v>
      </c>
      <c r="C36" s="78">
        <v>300000</v>
      </c>
      <c r="D36" s="78"/>
      <c r="E36" s="78"/>
      <c r="F36" s="78">
        <f t="shared" si="0"/>
        <v>300000</v>
      </c>
    </row>
    <row r="37" spans="1:6" ht="15" customHeight="1">
      <c r="A37" s="11" t="s">
        <v>384</v>
      </c>
      <c r="B37" s="5" t="s">
        <v>209</v>
      </c>
      <c r="C37" s="78">
        <v>2750000</v>
      </c>
      <c r="D37" s="78"/>
      <c r="E37" s="78"/>
      <c r="F37" s="78">
        <f t="shared" si="0"/>
        <v>2750000</v>
      </c>
    </row>
    <row r="38" spans="1:6" ht="15" customHeight="1">
      <c r="A38" s="11" t="s">
        <v>385</v>
      </c>
      <c r="B38" s="5" t="s">
        <v>210</v>
      </c>
      <c r="C38" s="78"/>
      <c r="D38" s="78"/>
      <c r="E38" s="78"/>
      <c r="F38" s="78">
        <f t="shared" si="0"/>
        <v>0</v>
      </c>
    </row>
    <row r="39" spans="1:6" ht="15" customHeight="1">
      <c r="A39" s="11" t="s">
        <v>211</v>
      </c>
      <c r="B39" s="5" t="s">
        <v>212</v>
      </c>
      <c r="C39" s="78"/>
      <c r="D39" s="78"/>
      <c r="E39" s="78"/>
      <c r="F39" s="78">
        <f t="shared" si="0"/>
        <v>0</v>
      </c>
    </row>
    <row r="40" spans="1:6" ht="15" customHeight="1">
      <c r="A40" s="11" t="s">
        <v>213</v>
      </c>
      <c r="B40" s="5" t="s">
        <v>214</v>
      </c>
      <c r="C40" s="78"/>
      <c r="D40" s="78"/>
      <c r="E40" s="78"/>
      <c r="F40" s="78">
        <f t="shared" si="0"/>
        <v>0</v>
      </c>
    </row>
    <row r="41" spans="1:6" ht="15" customHeight="1">
      <c r="A41" s="11" t="s">
        <v>215</v>
      </c>
      <c r="B41" s="5" t="s">
        <v>216</v>
      </c>
      <c r="C41" s="78"/>
      <c r="D41" s="78"/>
      <c r="E41" s="78"/>
      <c r="F41" s="78">
        <f t="shared" si="0"/>
        <v>0</v>
      </c>
    </row>
    <row r="42" spans="1:6" ht="15" customHeight="1">
      <c r="A42" s="11" t="s">
        <v>386</v>
      </c>
      <c r="B42" s="5" t="s">
        <v>217</v>
      </c>
      <c r="C42" s="78"/>
      <c r="D42" s="78"/>
      <c r="E42" s="78"/>
      <c r="F42" s="78">
        <f t="shared" si="0"/>
        <v>0</v>
      </c>
    </row>
    <row r="43" spans="1:6" ht="15" customHeight="1">
      <c r="A43" s="11" t="s">
        <v>387</v>
      </c>
      <c r="B43" s="5" t="s">
        <v>218</v>
      </c>
      <c r="C43" s="78"/>
      <c r="D43" s="78"/>
      <c r="E43" s="78"/>
      <c r="F43" s="78">
        <f t="shared" si="0"/>
        <v>0</v>
      </c>
    </row>
    <row r="44" spans="1:6" ht="15" customHeight="1">
      <c r="A44" s="11" t="s">
        <v>388</v>
      </c>
      <c r="B44" s="5" t="s">
        <v>219</v>
      </c>
      <c r="C44" s="78">
        <v>160000</v>
      </c>
      <c r="D44" s="78"/>
      <c r="E44" s="78"/>
      <c r="F44" s="78">
        <f t="shared" si="0"/>
        <v>160000</v>
      </c>
    </row>
    <row r="45" spans="1:6" ht="15" customHeight="1">
      <c r="A45" s="38" t="s">
        <v>411</v>
      </c>
      <c r="B45" s="39" t="s">
        <v>220</v>
      </c>
      <c r="C45" s="78">
        <f>SUM(C35:C44)</f>
        <v>3210000</v>
      </c>
      <c r="D45" s="78">
        <f>SUM(D35:D44)</f>
        <v>0</v>
      </c>
      <c r="E45" s="78">
        <f>SUM(E35:E44)</f>
        <v>0</v>
      </c>
      <c r="F45" s="78">
        <f t="shared" si="0"/>
        <v>3210000</v>
      </c>
    </row>
    <row r="46" spans="1:6" ht="15" customHeight="1">
      <c r="A46" s="11" t="s">
        <v>229</v>
      </c>
      <c r="B46" s="5" t="s">
        <v>230</v>
      </c>
      <c r="C46" s="78"/>
      <c r="D46" s="78"/>
      <c r="E46" s="78"/>
      <c r="F46" s="78">
        <f t="shared" si="0"/>
        <v>0</v>
      </c>
    </row>
    <row r="47" spans="1:6" ht="15" customHeight="1">
      <c r="A47" s="4" t="s">
        <v>392</v>
      </c>
      <c r="B47" s="5" t="s">
        <v>231</v>
      </c>
      <c r="C47" s="78"/>
      <c r="D47" s="78"/>
      <c r="E47" s="78"/>
      <c r="F47" s="78">
        <f t="shared" si="0"/>
        <v>0</v>
      </c>
    </row>
    <row r="48" spans="1:6" ht="15" customHeight="1">
      <c r="A48" s="11" t="s">
        <v>393</v>
      </c>
      <c r="B48" s="5" t="s">
        <v>232</v>
      </c>
      <c r="C48" s="78"/>
      <c r="D48" s="78"/>
      <c r="E48" s="78"/>
      <c r="F48" s="78">
        <f t="shared" si="0"/>
        <v>0</v>
      </c>
    </row>
    <row r="49" spans="1:6" ht="15" customHeight="1">
      <c r="A49" s="32" t="s">
        <v>413</v>
      </c>
      <c r="B49" s="39" t="s">
        <v>233</v>
      </c>
      <c r="C49" s="78">
        <f>SUM(C46:C48)</f>
        <v>0</v>
      </c>
      <c r="D49" s="78">
        <f>SUM(D46:D48)</f>
        <v>0</v>
      </c>
      <c r="E49" s="78">
        <f>SUM(E46:E48)</f>
        <v>0</v>
      </c>
      <c r="F49" s="78">
        <f t="shared" si="0"/>
        <v>0</v>
      </c>
    </row>
    <row r="50" spans="1:6" ht="15" customHeight="1">
      <c r="A50" s="118" t="s">
        <v>469</v>
      </c>
      <c r="B50" s="44"/>
      <c r="C50" s="78">
        <f>C49+C45+C34+C20</f>
        <v>3210000</v>
      </c>
      <c r="D50" s="78">
        <f>D49+D45+D34+D20</f>
        <v>0</v>
      </c>
      <c r="E50" s="78">
        <f>E49+E45+E34+E20</f>
        <v>0</v>
      </c>
      <c r="F50" s="78">
        <f t="shared" si="0"/>
        <v>3210000</v>
      </c>
    </row>
    <row r="51" spans="1:6" ht="15" customHeight="1">
      <c r="A51" s="4" t="s">
        <v>175</v>
      </c>
      <c r="B51" s="5" t="s">
        <v>176</v>
      </c>
      <c r="C51" s="78"/>
      <c r="D51" s="78"/>
      <c r="E51" s="78"/>
      <c r="F51" s="78">
        <f t="shared" si="0"/>
        <v>0</v>
      </c>
    </row>
    <row r="52" spans="1:6" ht="15" customHeight="1">
      <c r="A52" s="4" t="s">
        <v>177</v>
      </c>
      <c r="B52" s="5" t="s">
        <v>178</v>
      </c>
      <c r="C52" s="78"/>
      <c r="D52" s="78"/>
      <c r="E52" s="78"/>
      <c r="F52" s="78">
        <f t="shared" si="0"/>
        <v>0</v>
      </c>
    </row>
    <row r="53" spans="1:6" ht="15" customHeight="1">
      <c r="A53" s="4" t="s">
        <v>370</v>
      </c>
      <c r="B53" s="5" t="s">
        <v>179</v>
      </c>
      <c r="C53" s="78"/>
      <c r="D53" s="78"/>
      <c r="E53" s="78"/>
      <c r="F53" s="78">
        <f t="shared" si="0"/>
        <v>0</v>
      </c>
    </row>
    <row r="54" spans="1:6" ht="15" customHeight="1">
      <c r="A54" s="4" t="s">
        <v>371</v>
      </c>
      <c r="B54" s="5" t="s">
        <v>180</v>
      </c>
      <c r="C54" s="78"/>
      <c r="D54" s="78"/>
      <c r="E54" s="78"/>
      <c r="F54" s="78">
        <f t="shared" si="0"/>
        <v>0</v>
      </c>
    </row>
    <row r="55" spans="1:6" ht="15" customHeight="1">
      <c r="A55" s="4" t="s">
        <v>372</v>
      </c>
      <c r="B55" s="5" t="s">
        <v>181</v>
      </c>
      <c r="C55" s="78"/>
      <c r="D55" s="78"/>
      <c r="E55" s="78"/>
      <c r="F55" s="78">
        <f t="shared" si="0"/>
        <v>0</v>
      </c>
    </row>
    <row r="56" spans="1:6" ht="15" customHeight="1">
      <c r="A56" s="32" t="s">
        <v>407</v>
      </c>
      <c r="B56" s="39" t="s">
        <v>182</v>
      </c>
      <c r="C56" s="78">
        <f>SUM(C51:C55)</f>
        <v>0</v>
      </c>
      <c r="D56" s="78">
        <f>SUM(D51:D55)</f>
        <v>0</v>
      </c>
      <c r="E56" s="78">
        <f>SUM(E51:E55)</f>
        <v>0</v>
      </c>
      <c r="F56" s="78">
        <f t="shared" si="0"/>
        <v>0</v>
      </c>
    </row>
    <row r="57" spans="1:6" ht="15" customHeight="1">
      <c r="A57" s="11" t="s">
        <v>389</v>
      </c>
      <c r="B57" s="5" t="s">
        <v>221</v>
      </c>
      <c r="C57" s="78"/>
      <c r="D57" s="78"/>
      <c r="E57" s="78"/>
      <c r="F57" s="78">
        <f t="shared" si="0"/>
        <v>0</v>
      </c>
    </row>
    <row r="58" spans="1:6" ht="15" customHeight="1">
      <c r="A58" s="11" t="s">
        <v>390</v>
      </c>
      <c r="B58" s="5" t="s">
        <v>222</v>
      </c>
      <c r="C58" s="78"/>
      <c r="D58" s="78"/>
      <c r="E58" s="78"/>
      <c r="F58" s="78">
        <f t="shared" si="0"/>
        <v>0</v>
      </c>
    </row>
    <row r="59" spans="1:6" ht="15" customHeight="1">
      <c r="A59" s="11" t="s">
        <v>223</v>
      </c>
      <c r="B59" s="5" t="s">
        <v>224</v>
      </c>
      <c r="C59" s="78"/>
      <c r="D59" s="78"/>
      <c r="E59" s="78"/>
      <c r="F59" s="78">
        <f t="shared" si="0"/>
        <v>0</v>
      </c>
    </row>
    <row r="60" spans="1:6" ht="15" customHeight="1">
      <c r="A60" s="11" t="s">
        <v>391</v>
      </c>
      <c r="B60" s="5" t="s">
        <v>225</v>
      </c>
      <c r="C60" s="78"/>
      <c r="D60" s="78"/>
      <c r="E60" s="78"/>
      <c r="F60" s="78">
        <f t="shared" si="0"/>
        <v>0</v>
      </c>
    </row>
    <row r="61" spans="1:6" ht="15" customHeight="1">
      <c r="A61" s="11" t="s">
        <v>226</v>
      </c>
      <c r="B61" s="5" t="s">
        <v>227</v>
      </c>
      <c r="C61" s="78"/>
      <c r="D61" s="78"/>
      <c r="E61" s="78"/>
      <c r="F61" s="78">
        <f t="shared" si="0"/>
        <v>0</v>
      </c>
    </row>
    <row r="62" spans="1:6" ht="15" customHeight="1">
      <c r="A62" s="32" t="s">
        <v>412</v>
      </c>
      <c r="B62" s="39" t="s">
        <v>228</v>
      </c>
      <c r="C62" s="78">
        <f>SUM(C57:C61)</f>
        <v>0</v>
      </c>
      <c r="D62" s="78">
        <f>SUM(D57:D61)</f>
        <v>0</v>
      </c>
      <c r="E62" s="78">
        <f>SUM(E57:E61)</f>
        <v>0</v>
      </c>
      <c r="F62" s="78">
        <f t="shared" si="0"/>
        <v>0</v>
      </c>
    </row>
    <row r="63" spans="1:6" ht="15" customHeight="1">
      <c r="A63" s="11" t="s">
        <v>234</v>
      </c>
      <c r="B63" s="5" t="s">
        <v>235</v>
      </c>
      <c r="C63" s="78"/>
      <c r="D63" s="78"/>
      <c r="E63" s="78"/>
      <c r="F63" s="78">
        <f t="shared" si="0"/>
        <v>0</v>
      </c>
    </row>
    <row r="64" spans="1:6" ht="15" customHeight="1">
      <c r="A64" s="4" t="s">
        <v>394</v>
      </c>
      <c r="B64" s="5" t="s">
        <v>236</v>
      </c>
      <c r="C64" s="78"/>
      <c r="D64" s="78"/>
      <c r="E64" s="78"/>
      <c r="F64" s="78">
        <f t="shared" si="0"/>
        <v>0</v>
      </c>
    </row>
    <row r="65" spans="1:6" ht="15" customHeight="1">
      <c r="A65" s="11" t="s">
        <v>395</v>
      </c>
      <c r="B65" s="5" t="s">
        <v>237</v>
      </c>
      <c r="C65" s="78"/>
      <c r="D65" s="78"/>
      <c r="E65" s="78"/>
      <c r="F65" s="78">
        <f t="shared" si="0"/>
        <v>0</v>
      </c>
    </row>
    <row r="66" spans="1:6" ht="15" customHeight="1">
      <c r="A66" s="32" t="s">
        <v>415</v>
      </c>
      <c r="B66" s="39" t="s">
        <v>238</v>
      </c>
      <c r="C66" s="78">
        <f>SUM(C63:C65)</f>
        <v>0</v>
      </c>
      <c r="D66" s="78">
        <f>SUM(D63:D65)</f>
        <v>0</v>
      </c>
      <c r="E66" s="78">
        <f>SUM(E63:E65)</f>
        <v>0</v>
      </c>
      <c r="F66" s="78">
        <f t="shared" si="0"/>
        <v>0</v>
      </c>
    </row>
    <row r="67" spans="1:6" ht="15" customHeight="1">
      <c r="A67" s="118" t="s">
        <v>468</v>
      </c>
      <c r="B67" s="44"/>
      <c r="C67" s="78">
        <f>C66+C62+C56</f>
        <v>0</v>
      </c>
      <c r="D67" s="78">
        <f>D66+D62+D56</f>
        <v>0</v>
      </c>
      <c r="E67" s="78">
        <f>E66+E62+E56</f>
        <v>0</v>
      </c>
      <c r="F67" s="78">
        <f t="shared" si="0"/>
        <v>0</v>
      </c>
    </row>
    <row r="68" spans="1:6" ht="15.5">
      <c r="A68" s="119" t="s">
        <v>414</v>
      </c>
      <c r="B68" s="29" t="s">
        <v>239</v>
      </c>
      <c r="C68" s="78">
        <f>C66+C62+C56+C49+C45+C34+C20</f>
        <v>3210000</v>
      </c>
      <c r="D68" s="78">
        <f>D66+D62+D56+D49+D45+D34+D20</f>
        <v>0</v>
      </c>
      <c r="E68" s="78">
        <f>E66+E62+E56+E49+E45+E34+E20</f>
        <v>0</v>
      </c>
      <c r="F68" s="78">
        <f t="shared" si="0"/>
        <v>3210000</v>
      </c>
    </row>
    <row r="69" spans="1:6" ht="15.5">
      <c r="A69" s="125" t="s">
        <v>521</v>
      </c>
      <c r="B69" s="43"/>
      <c r="C69" s="78">
        <f>C50-'6. tábla kiadás Hivatal'!C76</f>
        <v>-111970824</v>
      </c>
      <c r="D69" s="78">
        <f>D50-'6. tábla kiadás Hivatal'!D76</f>
        <v>0</v>
      </c>
      <c r="E69" s="78">
        <f>E50-'6. tábla kiadás Hivatal'!E76</f>
        <v>0</v>
      </c>
      <c r="F69" s="78">
        <f t="shared" si="0"/>
        <v>-111970824</v>
      </c>
    </row>
    <row r="70" spans="1:6" ht="15.5">
      <c r="A70" s="125" t="s">
        <v>522</v>
      </c>
      <c r="B70" s="43"/>
      <c r="C70" s="78">
        <f>C67-'6. tábla kiadás Hivatal'!C99</f>
        <v>-929500</v>
      </c>
      <c r="D70" s="78">
        <f>D67-'6. tábla kiadás Hivatal'!D99</f>
        <v>0</v>
      </c>
      <c r="E70" s="78">
        <f>E67-'6. tábla kiadás Hivatal'!E99</f>
        <v>0</v>
      </c>
      <c r="F70" s="78">
        <f t="shared" si="0"/>
        <v>-929500</v>
      </c>
    </row>
    <row r="71" spans="1:6">
      <c r="A71" s="11" t="s">
        <v>396</v>
      </c>
      <c r="B71" s="4" t="s">
        <v>240</v>
      </c>
      <c r="C71" s="78"/>
      <c r="D71" s="78"/>
      <c r="E71" s="78"/>
      <c r="F71" s="78">
        <f t="shared" si="0"/>
        <v>0</v>
      </c>
    </row>
    <row r="72" spans="1:6">
      <c r="A72" s="11" t="s">
        <v>241</v>
      </c>
      <c r="B72" s="4" t="s">
        <v>242</v>
      </c>
      <c r="C72" s="78"/>
      <c r="D72" s="78"/>
      <c r="E72" s="78"/>
      <c r="F72" s="78">
        <f t="shared" si="0"/>
        <v>0</v>
      </c>
    </row>
    <row r="73" spans="1:6">
      <c r="A73" s="11" t="s">
        <v>397</v>
      </c>
      <c r="B73" s="4" t="s">
        <v>243</v>
      </c>
      <c r="C73" s="78"/>
      <c r="D73" s="78"/>
      <c r="E73" s="78"/>
      <c r="F73" s="78">
        <f t="shared" ref="F73:F98" si="1">SUM(C73:E73)</f>
        <v>0</v>
      </c>
    </row>
    <row r="74" spans="1:6">
      <c r="A74" s="13" t="s">
        <v>416</v>
      </c>
      <c r="B74" s="6" t="s">
        <v>244</v>
      </c>
      <c r="C74" s="78"/>
      <c r="D74" s="78"/>
      <c r="E74" s="78"/>
      <c r="F74" s="78">
        <f t="shared" si="1"/>
        <v>0</v>
      </c>
    </row>
    <row r="75" spans="1:6">
      <c r="A75" s="11" t="s">
        <v>398</v>
      </c>
      <c r="B75" s="4" t="s">
        <v>245</v>
      </c>
      <c r="C75" s="78"/>
      <c r="D75" s="78"/>
      <c r="E75" s="78"/>
      <c r="F75" s="78">
        <f t="shared" si="1"/>
        <v>0</v>
      </c>
    </row>
    <row r="76" spans="1:6">
      <c r="A76" s="11" t="s">
        <v>246</v>
      </c>
      <c r="B76" s="4" t="s">
        <v>247</v>
      </c>
      <c r="C76" s="78"/>
      <c r="D76" s="78"/>
      <c r="E76" s="78"/>
      <c r="F76" s="78">
        <f t="shared" si="1"/>
        <v>0</v>
      </c>
    </row>
    <row r="77" spans="1:6">
      <c r="A77" s="11" t="s">
        <v>399</v>
      </c>
      <c r="B77" s="4" t="s">
        <v>248</v>
      </c>
      <c r="C77" s="78"/>
      <c r="D77" s="78"/>
      <c r="E77" s="78"/>
      <c r="F77" s="78">
        <f t="shared" si="1"/>
        <v>0</v>
      </c>
    </row>
    <row r="78" spans="1:6">
      <c r="A78" s="11" t="s">
        <v>249</v>
      </c>
      <c r="B78" s="4" t="s">
        <v>250</v>
      </c>
      <c r="C78" s="78"/>
      <c r="D78" s="78"/>
      <c r="E78" s="78"/>
      <c r="F78" s="78">
        <f t="shared" si="1"/>
        <v>0</v>
      </c>
    </row>
    <row r="79" spans="1:6">
      <c r="A79" s="13" t="s">
        <v>417</v>
      </c>
      <c r="B79" s="6" t="s">
        <v>251</v>
      </c>
      <c r="C79" s="78"/>
      <c r="D79" s="78"/>
      <c r="E79" s="78"/>
      <c r="F79" s="78">
        <f t="shared" si="1"/>
        <v>0</v>
      </c>
    </row>
    <row r="80" spans="1:6">
      <c r="A80" s="4" t="s">
        <v>519</v>
      </c>
      <c r="B80" s="4" t="s">
        <v>252</v>
      </c>
      <c r="C80" s="78">
        <v>4902086</v>
      </c>
      <c r="D80" s="78"/>
      <c r="E80" s="78"/>
      <c r="F80" s="78">
        <f t="shared" si="1"/>
        <v>4902086</v>
      </c>
    </row>
    <row r="81" spans="1:6" ht="26">
      <c r="A81" s="4" t="s">
        <v>520</v>
      </c>
      <c r="B81" s="4" t="s">
        <v>252</v>
      </c>
      <c r="C81" s="78"/>
      <c r="D81" s="78"/>
      <c r="E81" s="78"/>
      <c r="F81" s="78">
        <f t="shared" si="1"/>
        <v>0</v>
      </c>
    </row>
    <row r="82" spans="1:6">
      <c r="A82" s="4" t="s">
        <v>517</v>
      </c>
      <c r="B82" s="4" t="s">
        <v>253</v>
      </c>
      <c r="C82" s="78"/>
      <c r="D82" s="78"/>
      <c r="E82" s="78"/>
      <c r="F82" s="78">
        <f t="shared" si="1"/>
        <v>0</v>
      </c>
    </row>
    <row r="83" spans="1:6">
      <c r="A83" s="4" t="s">
        <v>518</v>
      </c>
      <c r="B83" s="4" t="s">
        <v>253</v>
      </c>
      <c r="C83" s="78"/>
      <c r="D83" s="78"/>
      <c r="E83" s="78"/>
      <c r="F83" s="78">
        <f t="shared" si="1"/>
        <v>0</v>
      </c>
    </row>
    <row r="84" spans="1:6">
      <c r="A84" s="6" t="s">
        <v>418</v>
      </c>
      <c r="B84" s="6" t="s">
        <v>254</v>
      </c>
      <c r="C84" s="78">
        <f>SUM(C80:C83)</f>
        <v>4902086</v>
      </c>
      <c r="D84" s="78"/>
      <c r="E84" s="78"/>
      <c r="F84" s="78">
        <f t="shared" si="1"/>
        <v>4902086</v>
      </c>
    </row>
    <row r="85" spans="1:6">
      <c r="A85" s="11" t="s">
        <v>255</v>
      </c>
      <c r="B85" s="4" t="s">
        <v>256</v>
      </c>
      <c r="C85" s="78"/>
      <c r="D85" s="78"/>
      <c r="E85" s="78"/>
      <c r="F85" s="78">
        <f t="shared" si="1"/>
        <v>0</v>
      </c>
    </row>
    <row r="86" spans="1:6">
      <c r="A86" s="11" t="s">
        <v>257</v>
      </c>
      <c r="B86" s="4" t="s">
        <v>258</v>
      </c>
      <c r="C86" s="78"/>
      <c r="D86" s="78"/>
      <c r="E86" s="78"/>
      <c r="F86" s="78">
        <f t="shared" si="1"/>
        <v>0</v>
      </c>
    </row>
    <row r="87" spans="1:6">
      <c r="A87" s="11" t="s">
        <v>259</v>
      </c>
      <c r="B87" s="4" t="s">
        <v>260</v>
      </c>
      <c r="C87" s="78">
        <v>107998238</v>
      </c>
      <c r="D87" s="78"/>
      <c r="E87" s="78"/>
      <c r="F87" s="78">
        <f t="shared" si="1"/>
        <v>107998238</v>
      </c>
    </row>
    <row r="88" spans="1:6">
      <c r="A88" s="11" t="s">
        <v>261</v>
      </c>
      <c r="B88" s="4" t="s">
        <v>262</v>
      </c>
      <c r="C88" s="78"/>
      <c r="D88" s="78"/>
      <c r="E88" s="78"/>
      <c r="F88" s="78"/>
    </row>
    <row r="89" spans="1:6">
      <c r="A89" s="11" t="s">
        <v>400</v>
      </c>
      <c r="B89" s="4" t="s">
        <v>263</v>
      </c>
      <c r="C89" s="78"/>
      <c r="D89" s="78"/>
      <c r="E89" s="78"/>
      <c r="F89" s="78">
        <f t="shared" si="1"/>
        <v>0</v>
      </c>
    </row>
    <row r="90" spans="1:6">
      <c r="A90" s="13" t="s">
        <v>419</v>
      </c>
      <c r="B90" s="6" t="s">
        <v>264</v>
      </c>
      <c r="C90" s="78">
        <f>SUM(C84:C89)</f>
        <v>112900324</v>
      </c>
      <c r="D90" s="78">
        <f>SUM(D87:D89)</f>
        <v>0</v>
      </c>
      <c r="E90" s="78"/>
      <c r="F90" s="78">
        <f t="shared" si="1"/>
        <v>112900324</v>
      </c>
    </row>
    <row r="91" spans="1:6">
      <c r="A91" s="11" t="s">
        <v>265</v>
      </c>
      <c r="B91" s="4" t="s">
        <v>266</v>
      </c>
      <c r="C91" s="78"/>
      <c r="D91" s="78"/>
      <c r="E91" s="78"/>
      <c r="F91" s="78">
        <f t="shared" si="1"/>
        <v>0</v>
      </c>
    </row>
    <row r="92" spans="1:6">
      <c r="A92" s="11" t="s">
        <v>267</v>
      </c>
      <c r="B92" s="4" t="s">
        <v>268</v>
      </c>
      <c r="C92" s="78"/>
      <c r="D92" s="78"/>
      <c r="E92" s="78"/>
      <c r="F92" s="78">
        <f t="shared" si="1"/>
        <v>0</v>
      </c>
    </row>
    <row r="93" spans="1:6">
      <c r="A93" s="11" t="s">
        <v>269</v>
      </c>
      <c r="B93" s="4" t="s">
        <v>270</v>
      </c>
      <c r="C93" s="78"/>
      <c r="D93" s="78"/>
      <c r="E93" s="78"/>
      <c r="F93" s="78">
        <f t="shared" si="1"/>
        <v>0</v>
      </c>
    </row>
    <row r="94" spans="1:6">
      <c r="A94" s="11" t="s">
        <v>401</v>
      </c>
      <c r="B94" s="4" t="s">
        <v>271</v>
      </c>
      <c r="C94" s="78"/>
      <c r="D94" s="78"/>
      <c r="E94" s="78"/>
      <c r="F94" s="78">
        <f t="shared" si="1"/>
        <v>0</v>
      </c>
    </row>
    <row r="95" spans="1:6">
      <c r="A95" s="13" t="s">
        <v>420</v>
      </c>
      <c r="B95" s="6" t="s">
        <v>272</v>
      </c>
      <c r="C95" s="78"/>
      <c r="D95" s="78"/>
      <c r="E95" s="78"/>
      <c r="F95" s="78">
        <f t="shared" si="1"/>
        <v>0</v>
      </c>
    </row>
    <row r="96" spans="1:6">
      <c r="A96" s="13" t="s">
        <v>273</v>
      </c>
      <c r="B96" s="6" t="s">
        <v>274</v>
      </c>
      <c r="C96" s="78"/>
      <c r="D96" s="78"/>
      <c r="E96" s="78"/>
      <c r="F96" s="78">
        <f t="shared" si="1"/>
        <v>0</v>
      </c>
    </row>
    <row r="97" spans="1:6" ht="15.5">
      <c r="A97" s="119" t="s">
        <v>421</v>
      </c>
      <c r="B97" s="33" t="s">
        <v>275</v>
      </c>
      <c r="C97" s="78">
        <f>SUM(C90)</f>
        <v>112900324</v>
      </c>
      <c r="D97" s="78">
        <f>SUM(D90)</f>
        <v>0</v>
      </c>
      <c r="E97" s="78"/>
      <c r="F97" s="78">
        <f t="shared" si="1"/>
        <v>112900324</v>
      </c>
    </row>
    <row r="98" spans="1:6" ht="15.5">
      <c r="A98" s="126" t="s">
        <v>403</v>
      </c>
      <c r="B98" s="63"/>
      <c r="C98" s="78">
        <f>C97+C68</f>
        <v>116110324</v>
      </c>
      <c r="D98" s="78">
        <f>D97+D68</f>
        <v>0</v>
      </c>
      <c r="E98" s="78">
        <f>E97+E68</f>
        <v>0</v>
      </c>
      <c r="F98" s="78">
        <f t="shared" si="1"/>
        <v>116110324</v>
      </c>
    </row>
  </sheetData>
  <mergeCells count="3">
    <mergeCell ref="A3:F3"/>
    <mergeCell ref="A4:F4"/>
    <mergeCell ref="A1:F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6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M98"/>
  <sheetViews>
    <sheetView workbookViewId="0">
      <selection sqref="A1:F1"/>
    </sheetView>
  </sheetViews>
  <sheetFormatPr defaultRowHeight="14.5"/>
  <cols>
    <col min="1" max="1" width="65.1796875" style="121" customWidth="1"/>
    <col min="3" max="3" width="17.453125" style="76" customWidth="1"/>
    <col min="4" max="4" width="16" style="76" customWidth="1"/>
    <col min="5" max="5" width="12.7265625" style="76" customWidth="1"/>
    <col min="6" max="6" width="18.453125" style="76" customWidth="1"/>
  </cols>
  <sheetData>
    <row r="1" spans="1:13" s="147" customFormat="1" ht="15.5">
      <c r="A1" s="195" t="s">
        <v>696</v>
      </c>
      <c r="B1" s="195"/>
      <c r="C1" s="195"/>
      <c r="D1" s="195"/>
      <c r="E1" s="195"/>
      <c r="F1" s="195"/>
    </row>
    <row r="2" spans="1:13" ht="15.5">
      <c r="A2" s="111"/>
    </row>
    <row r="3" spans="1:13" ht="24" customHeight="1">
      <c r="A3" s="191" t="s">
        <v>634</v>
      </c>
      <c r="B3" s="192"/>
      <c r="C3" s="192"/>
      <c r="D3" s="192"/>
      <c r="E3" s="192"/>
      <c r="F3" s="193"/>
    </row>
    <row r="4" spans="1:13" ht="24" customHeight="1">
      <c r="A4" s="194" t="s">
        <v>620</v>
      </c>
      <c r="B4" s="192"/>
      <c r="C4" s="192"/>
      <c r="D4" s="192"/>
      <c r="E4" s="192"/>
      <c r="F4" s="193"/>
      <c r="H4" s="54"/>
    </row>
    <row r="5" spans="1:13" ht="17.5">
      <c r="A5" s="112"/>
    </row>
    <row r="6" spans="1:13" ht="28.5">
      <c r="A6" s="113" t="s">
        <v>554</v>
      </c>
    </row>
    <row r="7" spans="1:13" ht="39">
      <c r="A7" s="2" t="s">
        <v>593</v>
      </c>
      <c r="B7" s="2" t="s">
        <v>564</v>
      </c>
      <c r="C7" s="130" t="s">
        <v>470</v>
      </c>
      <c r="D7" s="130" t="s">
        <v>471</v>
      </c>
      <c r="E7" s="130" t="s">
        <v>472</v>
      </c>
      <c r="F7" s="128" t="s">
        <v>557</v>
      </c>
    </row>
    <row r="8" spans="1:13" ht="15" customHeight="1">
      <c r="A8" s="114" t="s">
        <v>154</v>
      </c>
      <c r="B8" s="5" t="s">
        <v>155</v>
      </c>
      <c r="C8" s="78">
        <f>'8. tábla bevétel önkormányzat'!C8+'9. tábla bevétel Egészségház'!C8+'10. tábla bevétel TGK'!C8+'11. tábla bevétel Műv. Ház'!C8+'12. tábla bevétel Hivatal'!C8</f>
        <v>134360942</v>
      </c>
      <c r="D8" s="78">
        <f>'8. tábla bevétel önkormányzat'!D8+'9. tábla bevétel Egészségház'!D8+'10. tábla bevétel TGK'!D8+'11. tábla bevétel Műv. Ház'!D8+'12. tábla bevétel Hivatal'!D8</f>
        <v>0</v>
      </c>
      <c r="E8" s="78">
        <f>'8. tábla bevétel önkormányzat'!E8+'9. tábla bevétel Egészségház'!E8+'10. tábla bevétel TGK'!E8+'11. tábla bevétel Műv. Ház'!E8+'12. tábla bevétel Hivatal'!E8</f>
        <v>0</v>
      </c>
      <c r="F8" s="78">
        <f>'8. tábla bevétel önkormányzat'!F8+'9. tábla bevétel Egészségház'!F8+'10. tábla bevétel TGK'!F8+'11. tábla bevétel Műv. Ház'!F8+'12. tábla bevétel Hivatal'!F8</f>
        <v>134360942</v>
      </c>
    </row>
    <row r="9" spans="1:13" ht="15" customHeight="1">
      <c r="A9" s="4" t="s">
        <v>156</v>
      </c>
      <c r="B9" s="5" t="s">
        <v>157</v>
      </c>
      <c r="C9" s="78">
        <f>'8. tábla bevétel önkormányzat'!C9+'9. tábla bevétel Egészségház'!C9+'10. tábla bevétel TGK'!C9+'11. tábla bevétel Műv. Ház'!C9+'12. tábla bevétel Hivatal'!C9</f>
        <v>95128320</v>
      </c>
      <c r="D9" s="78">
        <f>'8. tábla bevétel önkormányzat'!D9+'9. tábla bevétel Egészségház'!D9+'10. tábla bevétel TGK'!D9+'11. tábla bevétel Műv. Ház'!D9+'12. tábla bevétel Hivatal'!D9</f>
        <v>0</v>
      </c>
      <c r="E9" s="78">
        <f>'8. tábla bevétel önkormányzat'!E9+'9. tábla bevétel Egészségház'!E9+'10. tábla bevétel TGK'!E9+'11. tábla bevétel Műv. Ház'!E9+'12. tábla bevétel Hivatal'!E9</f>
        <v>0</v>
      </c>
      <c r="F9" s="78">
        <f>'8. tábla bevétel önkormányzat'!F9+'9. tábla bevétel Egészségház'!F9+'10. tábla bevétel TGK'!F9+'11. tábla bevétel Műv. Ház'!F9+'12. tábla bevétel Hivatal'!F9</f>
        <v>95128320</v>
      </c>
    </row>
    <row r="10" spans="1:13" ht="15" customHeight="1">
      <c r="A10" s="4" t="s">
        <v>158</v>
      </c>
      <c r="B10" s="5" t="s">
        <v>159</v>
      </c>
      <c r="C10" s="78">
        <f>'8. tábla bevétel önkormányzat'!C10+'9. tábla bevétel Egészségház'!C10+'10. tábla bevétel TGK'!C10+'11. tábla bevétel Műv. Ház'!C10+'12. tábla bevétel Hivatal'!C10</f>
        <v>72978899</v>
      </c>
      <c r="D10" s="78">
        <f>'8. tábla bevétel önkormányzat'!D10+'9. tábla bevétel Egészségház'!D10+'10. tábla bevétel TGK'!D10+'11. tábla bevétel Műv. Ház'!D10+'12. tábla bevétel Hivatal'!D10</f>
        <v>0</v>
      </c>
      <c r="E10" s="78">
        <f>'8. tábla bevétel önkormányzat'!E10+'9. tábla bevétel Egészségház'!E10+'10. tábla bevétel TGK'!E10+'11. tábla bevétel Műv. Ház'!E10+'12. tábla bevétel Hivatal'!E10</f>
        <v>0</v>
      </c>
      <c r="F10" s="78">
        <f>'8. tábla bevétel önkormányzat'!F10+'9. tábla bevétel Egészségház'!F10+'10. tábla bevétel TGK'!F10+'11. tábla bevétel Műv. Ház'!F10+'12. tábla bevétel Hivatal'!F10</f>
        <v>72978899</v>
      </c>
    </row>
    <row r="11" spans="1:13" ht="15" customHeight="1">
      <c r="A11" s="4" t="s">
        <v>160</v>
      </c>
      <c r="B11" s="5" t="s">
        <v>161</v>
      </c>
      <c r="C11" s="78">
        <f>'8. tábla bevétel önkormányzat'!C12+'9. tábla bevétel Egészségház'!C11+'10. tábla bevétel TGK'!C11+'11. tábla bevétel Műv. Ház'!C11+'12. tábla bevétel Hivatal'!C11</f>
        <v>6295061</v>
      </c>
      <c r="D11" s="78">
        <f>'8. tábla bevétel önkormányzat'!D12+'9. tábla bevétel Egészségház'!D11+'10. tábla bevétel TGK'!D11+'11. tábla bevétel Műv. Ház'!D11+'12. tábla bevétel Hivatal'!D11</f>
        <v>0</v>
      </c>
      <c r="E11" s="78">
        <f>'8. tábla bevétel önkormányzat'!E12+'9. tábla bevétel Egészségház'!E11+'10. tábla bevétel TGK'!E11+'11. tábla bevétel Műv. Ház'!E11+'12. tábla bevétel Hivatal'!E11</f>
        <v>0</v>
      </c>
      <c r="F11" s="78">
        <f>'8. tábla bevétel önkormányzat'!F12+'9. tábla bevétel Egészségház'!F11+'10. tábla bevétel TGK'!F11+'11. tábla bevétel Műv. Ház'!F11+'12. tábla bevétel Hivatal'!F11</f>
        <v>6295061</v>
      </c>
    </row>
    <row r="12" spans="1:13" ht="15" customHeight="1">
      <c r="A12" s="4" t="s">
        <v>162</v>
      </c>
      <c r="B12" s="5" t="s">
        <v>163</v>
      </c>
      <c r="C12" s="78">
        <f>'8. tábla bevétel önkormányzat'!C13+'9. tábla bevétel Egészségház'!C12+'10. tábla bevétel TGK'!C12+'11. tábla bevétel Műv. Ház'!C12+'12. tábla bevétel Hivatal'!C12</f>
        <v>28074558</v>
      </c>
      <c r="D12" s="78">
        <f>'8. tábla bevétel önkormányzat'!D13+'9. tábla bevétel Egészségház'!D12+'10. tábla bevétel TGK'!D12+'11. tábla bevétel Műv. Ház'!D12+'12. tábla bevétel Hivatal'!D12</f>
        <v>0</v>
      </c>
      <c r="E12" s="78">
        <f>'8. tábla bevétel önkormányzat'!E13+'9. tábla bevétel Egészségház'!E12+'10. tábla bevétel TGK'!E12+'11. tábla bevétel Műv. Ház'!E12+'12. tábla bevétel Hivatal'!E12</f>
        <v>0</v>
      </c>
      <c r="F12" s="78">
        <f>'8. tábla bevétel önkormányzat'!F13+'9. tábla bevétel Egészségház'!F12+'10. tábla bevétel TGK'!F12+'11. tábla bevétel Műv. Ház'!F12+'12. tábla bevétel Hivatal'!F12</f>
        <v>28074558</v>
      </c>
      <c r="M12" s="78"/>
    </row>
    <row r="13" spans="1:13" ht="15" customHeight="1">
      <c r="A13" s="4" t="s">
        <v>164</v>
      </c>
      <c r="B13" s="5" t="s">
        <v>165</v>
      </c>
      <c r="C13" s="78">
        <f>'8. tábla bevétel önkormányzat'!C14+'9. tábla bevétel Egészségház'!C13+'10. tábla bevétel TGK'!C13+'11. tábla bevétel Műv. Ház'!C13+'12. tábla bevétel Hivatal'!C13</f>
        <v>2732302</v>
      </c>
      <c r="D13" s="78">
        <f>'8. tábla bevétel önkormányzat'!D14+'9. tábla bevétel Egészségház'!D13+'10. tábla bevétel TGK'!D13+'11. tábla bevétel Műv. Ház'!D13+'12. tábla bevétel Hivatal'!D13</f>
        <v>0</v>
      </c>
      <c r="E13" s="78">
        <f>'8. tábla bevétel önkormányzat'!E14+'9. tábla bevétel Egészségház'!E13+'10. tábla bevétel TGK'!E13+'11. tábla bevétel Műv. Ház'!E13+'12. tábla bevétel Hivatal'!E13</f>
        <v>0</v>
      </c>
      <c r="F13" s="78">
        <f>'8. tábla bevétel önkormányzat'!F14+'9. tábla bevétel Egészségház'!F13+'10. tábla bevétel TGK'!F13+'11. tábla bevétel Műv. Ház'!F13+'12. tábla bevétel Hivatal'!F13</f>
        <v>2732302</v>
      </c>
    </row>
    <row r="14" spans="1:13" ht="15" customHeight="1">
      <c r="A14" s="6" t="s">
        <v>405</v>
      </c>
      <c r="B14" s="7" t="s">
        <v>166</v>
      </c>
      <c r="C14" s="78">
        <f>'8. tábla bevétel önkormányzat'!C15+'9. tábla bevétel Egészségház'!C14+'10. tábla bevétel TGK'!C14+'11. tábla bevétel Műv. Ház'!C14+'12. tábla bevétel Hivatal'!C14</f>
        <v>394013757</v>
      </c>
      <c r="D14" s="78">
        <f>'8. tábla bevétel önkormányzat'!D15+'9. tábla bevétel Egészségház'!D14+'10. tábla bevétel TGK'!D14+'11. tábla bevétel Műv. Ház'!D14+'12. tábla bevétel Hivatal'!D14</f>
        <v>0</v>
      </c>
      <c r="E14" s="78">
        <f>'8. tábla bevétel önkormányzat'!E15+'9. tábla bevétel Egészségház'!E14+'10. tábla bevétel TGK'!E14+'11. tábla bevétel Műv. Ház'!E14+'12. tábla bevétel Hivatal'!E14</f>
        <v>0</v>
      </c>
      <c r="F14" s="78">
        <f>'8. tábla bevétel önkormányzat'!F15+'9. tábla bevétel Egészségház'!F14+'10. tábla bevétel TGK'!F14+'11. tábla bevétel Műv. Ház'!F14+'12. tábla bevétel Hivatal'!F14</f>
        <v>394013757</v>
      </c>
    </row>
    <row r="15" spans="1:13" ht="15" customHeight="1">
      <c r="A15" s="4" t="s">
        <v>167</v>
      </c>
      <c r="B15" s="5" t="s">
        <v>168</v>
      </c>
      <c r="C15" s="78">
        <f>'8. tábla bevétel önkormányzat'!C16+'9. tábla bevétel Egészségház'!C15+'10. tábla bevétel TGK'!C15+'11. tábla bevétel Műv. Ház'!C15+'12. tábla bevétel Hivatal'!C15</f>
        <v>0</v>
      </c>
      <c r="D15" s="78">
        <f>'8. tábla bevétel önkormányzat'!D16+'9. tábla bevétel Egészségház'!D15+'10. tábla bevétel TGK'!D15+'11. tábla bevétel Műv. Ház'!D15+'12. tábla bevétel Hivatal'!D15</f>
        <v>0</v>
      </c>
      <c r="E15" s="78">
        <f>'8. tábla bevétel önkormányzat'!E16+'9. tábla bevétel Egészségház'!E15+'10. tábla bevétel TGK'!E15+'11. tábla bevétel Műv. Ház'!E15+'12. tábla bevétel Hivatal'!E15</f>
        <v>0</v>
      </c>
      <c r="F15" s="78">
        <f>'8. tábla bevétel önkormányzat'!F16+'9. tábla bevétel Egészségház'!F15+'10. tábla bevétel TGK'!F15+'11. tábla bevétel Műv. Ház'!F15+'12. tábla bevétel Hivatal'!F15</f>
        <v>0</v>
      </c>
    </row>
    <row r="16" spans="1:13" ht="15" customHeight="1">
      <c r="A16" s="4" t="s">
        <v>169</v>
      </c>
      <c r="B16" s="5" t="s">
        <v>170</v>
      </c>
      <c r="C16" s="78">
        <f>'8. tábla bevétel önkormányzat'!C17+'9. tábla bevétel Egészségház'!C16+'10. tábla bevétel TGK'!C16+'11. tábla bevétel Műv. Ház'!C16+'12. tábla bevétel Hivatal'!C16</f>
        <v>0</v>
      </c>
      <c r="D16" s="78">
        <f>'8. tábla bevétel önkormányzat'!D17+'9. tábla bevétel Egészségház'!D16+'10. tábla bevétel TGK'!D16+'11. tábla bevétel Műv. Ház'!D16+'12. tábla bevétel Hivatal'!D16</f>
        <v>0</v>
      </c>
      <c r="E16" s="78">
        <f>'8. tábla bevétel önkormányzat'!E17+'9. tábla bevétel Egészségház'!E16+'10. tábla bevétel TGK'!E16+'11. tábla bevétel Műv. Ház'!E16+'12. tábla bevétel Hivatal'!E16</f>
        <v>0</v>
      </c>
      <c r="F16" s="78">
        <f>'8. tábla bevétel önkormányzat'!F17+'9. tábla bevétel Egészségház'!F16+'10. tábla bevétel TGK'!F16+'11. tábla bevétel Műv. Ház'!F16+'12. tábla bevétel Hivatal'!F16</f>
        <v>0</v>
      </c>
    </row>
    <row r="17" spans="1:6" ht="15" customHeight="1">
      <c r="A17" s="4" t="s">
        <v>367</v>
      </c>
      <c r="B17" s="5" t="s">
        <v>171</v>
      </c>
      <c r="C17" s="78">
        <f>'8. tábla bevétel önkormányzat'!C18+'9. tábla bevétel Egészségház'!C17+'10. tábla bevétel TGK'!C17+'11. tábla bevétel Műv. Ház'!C17+'12. tábla bevétel Hivatal'!C17</f>
        <v>0</v>
      </c>
      <c r="D17" s="78">
        <f>'8. tábla bevétel önkormányzat'!D18+'9. tábla bevétel Egészségház'!D17+'10. tábla bevétel TGK'!D17+'11. tábla bevétel Műv. Ház'!D17+'12. tábla bevétel Hivatal'!D17</f>
        <v>0</v>
      </c>
      <c r="E17" s="78">
        <f>'8. tábla bevétel önkormányzat'!E18+'9. tábla bevétel Egészségház'!E17+'10. tábla bevétel TGK'!E17+'11. tábla bevétel Műv. Ház'!E17+'12. tábla bevétel Hivatal'!E17</f>
        <v>0</v>
      </c>
      <c r="F17" s="78">
        <f>'8. tábla bevétel önkormányzat'!F18+'9. tábla bevétel Egészségház'!F17+'10. tábla bevétel TGK'!F17+'11. tábla bevétel Műv. Ház'!F17+'12. tábla bevétel Hivatal'!F17</f>
        <v>0</v>
      </c>
    </row>
    <row r="18" spans="1:6" ht="15" customHeight="1">
      <c r="A18" s="4" t="s">
        <v>368</v>
      </c>
      <c r="B18" s="5" t="s">
        <v>172</v>
      </c>
      <c r="C18" s="78">
        <f>'8. tábla bevétel önkormányzat'!C19+'9. tábla bevétel Egészségház'!C18+'10. tábla bevétel TGK'!C18+'11. tábla bevétel Műv. Ház'!C18+'12. tábla bevétel Hivatal'!C18</f>
        <v>0</v>
      </c>
      <c r="D18" s="78">
        <f>'8. tábla bevétel önkormányzat'!D19+'9. tábla bevétel Egészségház'!D18+'10. tábla bevétel TGK'!D18+'11. tábla bevétel Műv. Ház'!D18+'12. tábla bevétel Hivatal'!D18</f>
        <v>0</v>
      </c>
      <c r="E18" s="78">
        <f>'8. tábla bevétel önkormányzat'!E19+'9. tábla bevétel Egészségház'!E18+'10. tábla bevétel TGK'!E18+'11. tábla bevétel Műv. Ház'!E18+'12. tábla bevétel Hivatal'!E18</f>
        <v>0</v>
      </c>
      <c r="F18" s="78">
        <f>'8. tábla bevétel önkormányzat'!F19+'9. tábla bevétel Egészségház'!F18+'10. tábla bevétel TGK'!F18+'11. tábla bevétel Műv. Ház'!F18+'12. tábla bevétel Hivatal'!F18</f>
        <v>0</v>
      </c>
    </row>
    <row r="19" spans="1:6" ht="15" customHeight="1">
      <c r="A19" s="4" t="s">
        <v>369</v>
      </c>
      <c r="B19" s="5" t="s">
        <v>173</v>
      </c>
      <c r="C19" s="78">
        <f>'8. tábla bevétel önkormányzat'!C20+'9. tábla bevétel Egészségház'!C19+'10. tábla bevétel TGK'!C19+'11. tábla bevétel Műv. Ház'!C19+'12. tábla bevétel Hivatal'!C19</f>
        <v>28119777</v>
      </c>
      <c r="D19" s="78">
        <f>'8. tábla bevétel önkormányzat'!D20+'9. tábla bevétel Egészségház'!D19+'10. tábla bevétel TGK'!D19+'11. tábla bevétel Műv. Ház'!D19+'12. tábla bevétel Hivatal'!D19</f>
        <v>0</v>
      </c>
      <c r="E19" s="78">
        <f>'8. tábla bevétel önkormányzat'!E20+'9. tábla bevétel Egészségház'!E19+'10. tábla bevétel TGK'!E19+'11. tábla bevétel Műv. Ház'!E19+'12. tábla bevétel Hivatal'!E19</f>
        <v>0</v>
      </c>
      <c r="F19" s="78">
        <f>'8. tábla bevétel önkormányzat'!F20+'9. tábla bevétel Egészségház'!F19+'10. tábla bevétel TGK'!F19+'11. tábla bevétel Műv. Ház'!F19+'12. tábla bevétel Hivatal'!F19</f>
        <v>28119777</v>
      </c>
    </row>
    <row r="20" spans="1:6" ht="15" customHeight="1">
      <c r="A20" s="32" t="s">
        <v>406</v>
      </c>
      <c r="B20" s="39" t="s">
        <v>174</v>
      </c>
      <c r="C20" s="78">
        <f>'8. tábla bevétel önkormányzat'!C21+'9. tábla bevétel Egészségház'!C20+'10. tábla bevétel TGK'!C20+'11. tábla bevétel Műv. Ház'!C20+'12. tábla bevétel Hivatal'!C20</f>
        <v>422133534</v>
      </c>
      <c r="D20" s="78">
        <f>'8. tábla bevétel önkormányzat'!D21+'9. tábla bevétel Egészségház'!D20+'10. tábla bevétel TGK'!D20+'11. tábla bevétel Műv. Ház'!D20+'12. tábla bevétel Hivatal'!D20</f>
        <v>0</v>
      </c>
      <c r="E20" s="78">
        <f>'8. tábla bevétel önkormányzat'!E21+'9. tábla bevétel Egészségház'!E20+'10. tábla bevétel TGK'!E20+'11. tábla bevétel Műv. Ház'!E20+'12. tábla bevétel Hivatal'!E20</f>
        <v>0</v>
      </c>
      <c r="F20" s="78">
        <f>'8. tábla bevétel önkormányzat'!F21+'9. tábla bevétel Egészségház'!F20+'10. tábla bevétel TGK'!F20+'11. tábla bevétel Műv. Ház'!F20+'12. tábla bevétel Hivatal'!F20</f>
        <v>422133534</v>
      </c>
    </row>
    <row r="21" spans="1:6" ht="15" customHeight="1">
      <c r="A21" s="4" t="s">
        <v>373</v>
      </c>
      <c r="B21" s="5" t="s">
        <v>183</v>
      </c>
      <c r="C21" s="78">
        <f>'8. tábla bevétel önkormányzat'!C22+'9. tábla bevétel Egészségház'!C21+'10. tábla bevétel TGK'!C21+'11. tábla bevétel Műv. Ház'!C21+'12. tábla bevétel Hivatal'!C21</f>
        <v>0</v>
      </c>
      <c r="D21" s="78">
        <f>'8. tábla bevétel önkormányzat'!D22+'9. tábla bevétel Egészségház'!D21+'10. tábla bevétel TGK'!D21+'11. tábla bevétel Műv. Ház'!D21+'12. tábla bevétel Hivatal'!D21</f>
        <v>0</v>
      </c>
      <c r="E21" s="78">
        <f>'8. tábla bevétel önkormányzat'!E22+'9. tábla bevétel Egészségház'!E21+'10. tábla bevétel TGK'!E21+'11. tábla bevétel Műv. Ház'!E21+'12. tábla bevétel Hivatal'!E21</f>
        <v>0</v>
      </c>
      <c r="F21" s="78">
        <f>'8. tábla bevétel önkormányzat'!F22+'9. tábla bevétel Egészségház'!F21+'10. tábla bevétel TGK'!F21+'11. tábla bevétel Műv. Ház'!F21+'12. tábla bevétel Hivatal'!F21</f>
        <v>0</v>
      </c>
    </row>
    <row r="22" spans="1:6" ht="15" customHeight="1">
      <c r="A22" s="4" t="s">
        <v>374</v>
      </c>
      <c r="B22" s="5" t="s">
        <v>184</v>
      </c>
      <c r="C22" s="78">
        <f>'8. tábla bevétel önkormányzat'!C23+'9. tábla bevétel Egészségház'!C22+'10. tábla bevétel TGK'!C22+'11. tábla bevétel Műv. Ház'!C22+'12. tábla bevétel Hivatal'!C22</f>
        <v>0</v>
      </c>
      <c r="D22" s="78">
        <f>'8. tábla bevétel önkormányzat'!D23+'9. tábla bevétel Egészségház'!D22+'10. tábla bevétel TGK'!D22+'11. tábla bevétel Műv. Ház'!D22+'12. tábla bevétel Hivatal'!D22</f>
        <v>0</v>
      </c>
      <c r="E22" s="78">
        <f>'8. tábla bevétel önkormányzat'!E23+'9. tábla bevétel Egészségház'!E22+'10. tábla bevétel TGK'!E22+'11. tábla bevétel Műv. Ház'!E22+'12. tábla bevétel Hivatal'!E22</f>
        <v>0</v>
      </c>
      <c r="F22" s="78">
        <f>'8. tábla bevétel önkormányzat'!F23+'9. tábla bevétel Egészségház'!F22+'10. tábla bevétel TGK'!F22+'11. tábla bevétel Műv. Ház'!F22+'12. tábla bevétel Hivatal'!F22</f>
        <v>0</v>
      </c>
    </row>
    <row r="23" spans="1:6" ht="15" customHeight="1">
      <c r="A23" s="6" t="s">
        <v>408</v>
      </c>
      <c r="B23" s="7" t="s">
        <v>185</v>
      </c>
      <c r="C23" s="78">
        <f>'8. tábla bevétel önkormányzat'!C24+'9. tábla bevétel Egészségház'!C23+'10. tábla bevétel TGK'!C23+'11. tábla bevétel Műv. Ház'!C23+'12. tábla bevétel Hivatal'!C23</f>
        <v>0</v>
      </c>
      <c r="D23" s="78">
        <f>'8. tábla bevétel önkormányzat'!D24+'9. tábla bevétel Egészségház'!D23+'10. tábla bevétel TGK'!D23+'11. tábla bevétel Műv. Ház'!D23+'12. tábla bevétel Hivatal'!D23</f>
        <v>0</v>
      </c>
      <c r="E23" s="78">
        <f>'8. tábla bevétel önkormányzat'!E24+'9. tábla bevétel Egészségház'!E23+'10. tábla bevétel TGK'!E23+'11. tábla bevétel Műv. Ház'!E23+'12. tábla bevétel Hivatal'!E23</f>
        <v>0</v>
      </c>
      <c r="F23" s="78">
        <f>'8. tábla bevétel önkormányzat'!F24+'9. tábla bevétel Egészségház'!F23+'10. tábla bevétel TGK'!F23+'11. tábla bevétel Műv. Ház'!F23+'12. tábla bevétel Hivatal'!F23</f>
        <v>0</v>
      </c>
    </row>
    <row r="24" spans="1:6" ht="15" customHeight="1">
      <c r="A24" s="4" t="s">
        <v>375</v>
      </c>
      <c r="B24" s="5" t="s">
        <v>186</v>
      </c>
      <c r="C24" s="78">
        <f>'8. tábla bevétel önkormányzat'!C25+'9. tábla bevétel Egészségház'!C24+'10. tábla bevétel TGK'!C24+'11. tábla bevétel Műv. Ház'!C24+'12. tábla bevétel Hivatal'!C24</f>
        <v>0</v>
      </c>
      <c r="D24" s="78">
        <f>'8. tábla bevétel önkormányzat'!D25+'9. tábla bevétel Egészségház'!D24+'10. tábla bevétel TGK'!D24+'11. tábla bevétel Műv. Ház'!D24+'12. tábla bevétel Hivatal'!D24</f>
        <v>0</v>
      </c>
      <c r="E24" s="78">
        <f>'8. tábla bevétel önkormányzat'!E25+'9. tábla bevétel Egészségház'!E24+'10. tábla bevétel TGK'!E24+'11. tábla bevétel Műv. Ház'!E24+'12. tábla bevétel Hivatal'!E24</f>
        <v>0</v>
      </c>
      <c r="F24" s="78">
        <f>'8. tábla bevétel önkormányzat'!F25+'9. tábla bevétel Egészségház'!F24+'10. tábla bevétel TGK'!F24+'11. tábla bevétel Műv. Ház'!F24+'12. tábla bevétel Hivatal'!F24</f>
        <v>0</v>
      </c>
    </row>
    <row r="25" spans="1:6" ht="15" customHeight="1">
      <c r="A25" s="4" t="s">
        <v>376</v>
      </c>
      <c r="B25" s="5" t="s">
        <v>187</v>
      </c>
      <c r="C25" s="78">
        <f>'8. tábla bevétel önkormányzat'!C26+'9. tábla bevétel Egészségház'!C25+'10. tábla bevétel TGK'!C25+'11. tábla bevétel Műv. Ház'!C25+'12. tábla bevétel Hivatal'!C25</f>
        <v>0</v>
      </c>
      <c r="D25" s="78">
        <f>'8. tábla bevétel önkormányzat'!D26+'9. tábla bevétel Egészségház'!D25+'10. tábla bevétel TGK'!D25+'11. tábla bevétel Műv. Ház'!D25+'12. tábla bevétel Hivatal'!D25</f>
        <v>0</v>
      </c>
      <c r="E25" s="78">
        <f>'8. tábla bevétel önkormányzat'!E26+'9. tábla bevétel Egészségház'!E25+'10. tábla bevétel TGK'!E25+'11. tábla bevétel Műv. Ház'!E25+'12. tábla bevétel Hivatal'!E25</f>
        <v>0</v>
      </c>
      <c r="F25" s="78">
        <f>'8. tábla bevétel önkormányzat'!F26+'9. tábla bevétel Egészségház'!F25+'10. tábla bevétel TGK'!F25+'11. tábla bevétel Műv. Ház'!F25+'12. tábla bevétel Hivatal'!F25</f>
        <v>0</v>
      </c>
    </row>
    <row r="26" spans="1:6" ht="15" customHeight="1">
      <c r="A26" s="4" t="s">
        <v>377</v>
      </c>
      <c r="B26" s="5" t="s">
        <v>188</v>
      </c>
      <c r="C26" s="78">
        <f>'8. tábla bevétel önkormányzat'!C27+'9. tábla bevétel Egészségház'!C26+'10. tábla bevétel TGK'!C26+'11. tábla bevétel Műv. Ház'!C26+'12. tábla bevétel Hivatal'!C26</f>
        <v>30550000</v>
      </c>
      <c r="D26" s="78">
        <f>'8. tábla bevétel önkormányzat'!D27+'9. tábla bevétel Egészségház'!D26+'10. tábla bevétel TGK'!D26+'11. tábla bevétel Műv. Ház'!D26+'12. tábla bevétel Hivatal'!D26</f>
        <v>0</v>
      </c>
      <c r="E26" s="78">
        <f>'8. tábla bevétel önkormányzat'!E27+'9. tábla bevétel Egészségház'!E26+'10. tábla bevétel TGK'!E26+'11. tábla bevétel Műv. Ház'!E26+'12. tábla bevétel Hivatal'!E26</f>
        <v>0</v>
      </c>
      <c r="F26" s="78">
        <f>'8. tábla bevétel önkormányzat'!F27+'9. tábla bevétel Egészségház'!F26+'10. tábla bevétel TGK'!F26+'11. tábla bevétel Műv. Ház'!F26+'12. tábla bevétel Hivatal'!F26</f>
        <v>30550000</v>
      </c>
    </row>
    <row r="27" spans="1:6" ht="15" customHeight="1">
      <c r="A27" s="4" t="s">
        <v>378</v>
      </c>
      <c r="B27" s="5" t="s">
        <v>189</v>
      </c>
      <c r="C27" s="78">
        <f>'8. tábla bevétel önkormányzat'!C28+'9. tábla bevétel Egészségház'!C27+'10. tábla bevétel TGK'!C27+'11. tábla bevétel Műv. Ház'!C27+'12. tábla bevétel Hivatal'!C27</f>
        <v>98000000</v>
      </c>
      <c r="D27" s="78">
        <f>'8. tábla bevétel önkormányzat'!D28+'9. tábla bevétel Egészségház'!D27+'10. tábla bevétel TGK'!D27+'11. tábla bevétel Műv. Ház'!D27+'12. tábla bevétel Hivatal'!D27</f>
        <v>0</v>
      </c>
      <c r="E27" s="78">
        <f>'8. tábla bevétel önkormányzat'!E28+'9. tábla bevétel Egészségház'!E27+'10. tábla bevétel TGK'!E27+'11. tábla bevétel Műv. Ház'!E27+'12. tábla bevétel Hivatal'!E27</f>
        <v>0</v>
      </c>
      <c r="F27" s="78">
        <f>'8. tábla bevétel önkormányzat'!F28+'9. tábla bevétel Egészségház'!F27+'10. tábla bevétel TGK'!F27+'11. tábla bevétel Műv. Ház'!F27+'12. tábla bevétel Hivatal'!F27</f>
        <v>98000000</v>
      </c>
    </row>
    <row r="28" spans="1:6" ht="15" customHeight="1">
      <c r="A28" s="4" t="s">
        <v>379</v>
      </c>
      <c r="B28" s="5" t="s">
        <v>192</v>
      </c>
      <c r="C28" s="78">
        <f>'8. tábla bevétel önkormányzat'!C29+'9. tábla bevétel Egészségház'!C28+'10. tábla bevétel TGK'!C28+'11. tábla bevétel Műv. Ház'!C28+'12. tábla bevétel Hivatal'!C28</f>
        <v>0</v>
      </c>
      <c r="D28" s="78">
        <f>'8. tábla bevétel önkormányzat'!D29+'9. tábla bevétel Egészségház'!D28+'10. tábla bevétel TGK'!D28+'11. tábla bevétel Műv. Ház'!D28+'12. tábla bevétel Hivatal'!D28</f>
        <v>0</v>
      </c>
      <c r="E28" s="78">
        <f>'8. tábla bevétel önkormányzat'!E29+'9. tábla bevétel Egészségház'!E28+'10. tábla bevétel TGK'!E28+'11. tábla bevétel Műv. Ház'!E28+'12. tábla bevétel Hivatal'!E28</f>
        <v>0</v>
      </c>
      <c r="F28" s="78">
        <f>'8. tábla bevétel önkormányzat'!F29+'9. tábla bevétel Egészségház'!F28+'10. tábla bevétel TGK'!F28+'11. tábla bevétel Műv. Ház'!F28+'12. tábla bevétel Hivatal'!F28</f>
        <v>0</v>
      </c>
    </row>
    <row r="29" spans="1:6" ht="15" customHeight="1">
      <c r="A29" s="4" t="s">
        <v>193</v>
      </c>
      <c r="B29" s="5" t="s">
        <v>194</v>
      </c>
      <c r="C29" s="78">
        <f>'8. tábla bevétel önkormányzat'!C30+'9. tábla bevétel Egészségház'!C29+'10. tábla bevétel TGK'!C29+'11. tábla bevétel Műv. Ház'!C29+'12. tábla bevétel Hivatal'!C29</f>
        <v>0</v>
      </c>
      <c r="D29" s="78">
        <f>'8. tábla bevétel önkormányzat'!D30+'9. tábla bevétel Egészségház'!D29+'10. tábla bevétel TGK'!D29+'11. tábla bevétel Műv. Ház'!D29+'12. tábla bevétel Hivatal'!D29</f>
        <v>0</v>
      </c>
      <c r="E29" s="78">
        <f>'8. tábla bevétel önkormányzat'!E30+'9. tábla bevétel Egészségház'!E29+'10. tábla bevétel TGK'!E29+'11. tábla bevétel Műv. Ház'!E29+'12. tábla bevétel Hivatal'!E29</f>
        <v>0</v>
      </c>
      <c r="F29" s="78">
        <f>'8. tábla bevétel önkormányzat'!F30+'9. tábla bevétel Egészségház'!F29+'10. tábla bevétel TGK'!F29+'11. tábla bevétel Műv. Ház'!F29+'12. tábla bevétel Hivatal'!F29</f>
        <v>0</v>
      </c>
    </row>
    <row r="30" spans="1:6" ht="15" customHeight="1">
      <c r="A30" s="4" t="s">
        <v>380</v>
      </c>
      <c r="B30" s="5" t="s">
        <v>195</v>
      </c>
      <c r="C30" s="78">
        <f>'8. tábla bevétel önkormányzat'!C31+'9. tábla bevétel Egészségház'!C30+'10. tábla bevétel TGK'!C30+'11. tábla bevétel Műv. Ház'!C30+'12. tábla bevétel Hivatal'!C30</f>
        <v>2000000</v>
      </c>
      <c r="D30" s="78">
        <f>'8. tábla bevétel önkormányzat'!D31+'9. tábla bevétel Egészségház'!D30+'10. tábla bevétel TGK'!D30+'11. tábla bevétel Műv. Ház'!D30+'12. tábla bevétel Hivatal'!D30</f>
        <v>0</v>
      </c>
      <c r="E30" s="78">
        <f>'8. tábla bevétel önkormányzat'!E31+'9. tábla bevétel Egészségház'!E30+'10. tábla bevétel TGK'!E30+'11. tábla bevétel Műv. Ház'!E30+'12. tábla bevétel Hivatal'!E30</f>
        <v>0</v>
      </c>
      <c r="F30" s="78">
        <f>'8. tábla bevétel önkormányzat'!F31+'9. tábla bevétel Egészségház'!F30+'10. tábla bevétel TGK'!F30+'11. tábla bevétel Műv. Ház'!F30+'12. tábla bevétel Hivatal'!F30</f>
        <v>2000000</v>
      </c>
    </row>
    <row r="31" spans="1:6" ht="15" customHeight="1">
      <c r="A31" s="4" t="s">
        <v>381</v>
      </c>
      <c r="B31" s="5" t="s">
        <v>200</v>
      </c>
      <c r="C31" s="78">
        <f>'8. tábla bevétel önkormányzat'!C32+'9. tábla bevétel Egészségház'!C31+'10. tábla bevétel TGK'!C31+'11. tábla bevétel Műv. Ház'!C31+'12. tábla bevétel Hivatal'!C31</f>
        <v>800000</v>
      </c>
      <c r="D31" s="78">
        <f>'8. tábla bevétel önkormányzat'!D32+'9. tábla bevétel Egészségház'!D31+'10. tábla bevétel TGK'!D31+'11. tábla bevétel Műv. Ház'!D31+'12. tábla bevétel Hivatal'!D31</f>
        <v>0</v>
      </c>
      <c r="E31" s="78">
        <f>'8. tábla bevétel önkormányzat'!E32+'9. tábla bevétel Egészségház'!E31+'10. tábla bevétel TGK'!E31+'11. tábla bevétel Műv. Ház'!E31+'12. tábla bevétel Hivatal'!E31</f>
        <v>0</v>
      </c>
      <c r="F31" s="78">
        <f>'8. tábla bevétel önkormányzat'!F32+'9. tábla bevétel Egészségház'!F31+'10. tábla bevétel TGK'!F31+'11. tábla bevétel Műv. Ház'!F31+'12. tábla bevétel Hivatal'!F31</f>
        <v>800000</v>
      </c>
    </row>
    <row r="32" spans="1:6" ht="15" customHeight="1">
      <c r="A32" s="6" t="s">
        <v>409</v>
      </c>
      <c r="B32" s="7" t="s">
        <v>203</v>
      </c>
      <c r="C32" s="78">
        <f>'8. tábla bevétel önkormányzat'!C33+'9. tábla bevétel Egészségház'!C32+'10. tábla bevétel TGK'!C32+'11. tábla bevétel Műv. Ház'!C32+'12. tábla bevétel Hivatal'!C32</f>
        <v>100800000</v>
      </c>
      <c r="D32" s="78">
        <f>'8. tábla bevétel önkormányzat'!D33+'9. tábla bevétel Egészségház'!D32+'10. tábla bevétel TGK'!D32+'11. tábla bevétel Műv. Ház'!D32+'12. tábla bevétel Hivatal'!D32</f>
        <v>0</v>
      </c>
      <c r="E32" s="78">
        <f>'8. tábla bevétel önkormányzat'!E33+'9. tábla bevétel Egészségház'!E32+'10. tábla bevétel TGK'!E32+'11. tábla bevétel Műv. Ház'!E32+'12. tábla bevétel Hivatal'!E32</f>
        <v>0</v>
      </c>
      <c r="F32" s="78">
        <f>'8. tábla bevétel önkormányzat'!F33+'9. tábla bevétel Egészségház'!F32+'10. tábla bevétel TGK'!F32+'11. tábla bevétel Műv. Ház'!F32+'12. tábla bevétel Hivatal'!F32</f>
        <v>100800000</v>
      </c>
    </row>
    <row r="33" spans="1:6" ht="15" customHeight="1">
      <c r="A33" s="4" t="s">
        <v>382</v>
      </c>
      <c r="B33" s="5" t="s">
        <v>204</v>
      </c>
      <c r="C33" s="78">
        <f>'8. tábla bevétel önkormányzat'!C34+'9. tábla bevétel Egészségház'!C33+'10. tábla bevétel TGK'!C33+'11. tábla bevétel Műv. Ház'!C33+'12. tábla bevétel Hivatal'!C33</f>
        <v>800000</v>
      </c>
      <c r="D33" s="78">
        <f>'8. tábla bevétel önkormányzat'!D34+'9. tábla bevétel Egészségház'!D33+'10. tábla bevétel TGK'!D33+'11. tábla bevétel Műv. Ház'!D33+'12. tábla bevétel Hivatal'!D33</f>
        <v>0</v>
      </c>
      <c r="E33" s="78">
        <f>'8. tábla bevétel önkormányzat'!E34+'9. tábla bevétel Egészségház'!E33+'10. tábla bevétel TGK'!E33+'11. tábla bevétel Műv. Ház'!E33+'12. tábla bevétel Hivatal'!E33</f>
        <v>0</v>
      </c>
      <c r="F33" s="78">
        <f>'8. tábla bevétel önkormányzat'!F34+'9. tábla bevétel Egészségház'!F33+'10. tábla bevétel TGK'!F33+'11. tábla bevétel Műv. Ház'!F33+'12. tábla bevétel Hivatal'!F33</f>
        <v>800000</v>
      </c>
    </row>
    <row r="34" spans="1:6" ht="15" customHeight="1">
      <c r="A34" s="32" t="s">
        <v>410</v>
      </c>
      <c r="B34" s="39" t="s">
        <v>205</v>
      </c>
      <c r="C34" s="78">
        <f>'8. tábla bevétel önkormányzat'!C35+'9. tábla bevétel Egészségház'!C34+'10. tábla bevétel TGK'!C34+'11. tábla bevétel Műv. Ház'!C34+'12. tábla bevétel Hivatal'!C34</f>
        <v>132150000</v>
      </c>
      <c r="D34" s="78">
        <f>'8. tábla bevétel önkormányzat'!D35+'9. tábla bevétel Egészségház'!D34+'10. tábla bevétel TGK'!D34+'11. tábla bevétel Műv. Ház'!D34+'12. tábla bevétel Hivatal'!D34</f>
        <v>0</v>
      </c>
      <c r="E34" s="78">
        <f>'8. tábla bevétel önkormányzat'!E35+'9. tábla bevétel Egészségház'!E34+'10. tábla bevétel TGK'!E34+'11. tábla bevétel Műv. Ház'!E34+'12. tábla bevétel Hivatal'!E34</f>
        <v>0</v>
      </c>
      <c r="F34" s="78">
        <f>'8. tábla bevétel önkormányzat'!F35+'9. tábla bevétel Egészségház'!F34+'10. tábla bevétel TGK'!F34+'11. tábla bevétel Műv. Ház'!F34+'12. tábla bevétel Hivatal'!F34</f>
        <v>132150000</v>
      </c>
    </row>
    <row r="35" spans="1:6" ht="15" customHeight="1">
      <c r="A35" s="11" t="s">
        <v>206</v>
      </c>
      <c r="B35" s="5" t="s">
        <v>207</v>
      </c>
      <c r="C35" s="78">
        <f>'8. tábla bevétel önkormányzat'!C36+'9. tábla bevétel Egészségház'!C35+'10. tábla bevétel TGK'!C35+'11. tábla bevétel Műv. Ház'!C35+'12. tábla bevétel Hivatal'!C35</f>
        <v>0</v>
      </c>
      <c r="D35" s="78">
        <f>'8. tábla bevétel önkormányzat'!D36+'9. tábla bevétel Egészségház'!D35+'10. tábla bevétel TGK'!D35+'11. tábla bevétel Műv. Ház'!D35+'12. tábla bevétel Hivatal'!D35</f>
        <v>0</v>
      </c>
      <c r="E35" s="78">
        <f>'8. tábla bevétel önkormányzat'!E36+'9. tábla bevétel Egészségház'!E35+'10. tábla bevétel TGK'!E35+'11. tábla bevétel Műv. Ház'!E35+'12. tábla bevétel Hivatal'!E35</f>
        <v>0</v>
      </c>
      <c r="F35" s="78">
        <f>'8. tábla bevétel önkormányzat'!F36+'9. tábla bevétel Egészségház'!F35+'10. tábla bevétel TGK'!F35+'11. tábla bevétel Műv. Ház'!F35+'12. tábla bevétel Hivatal'!F35</f>
        <v>0</v>
      </c>
    </row>
    <row r="36" spans="1:6" ht="15" customHeight="1">
      <c r="A36" s="11" t="s">
        <v>383</v>
      </c>
      <c r="B36" s="5" t="s">
        <v>208</v>
      </c>
      <c r="C36" s="78">
        <f>'8. tábla bevétel önkormányzat'!C37+'9. tábla bevétel Egészségház'!C36+'10. tábla bevétel TGK'!C36+'11. tábla bevétel Műv. Ház'!C36+'12. tábla bevétel Hivatal'!C36</f>
        <v>4500000</v>
      </c>
      <c r="D36" s="78">
        <f>'8. tábla bevétel önkormányzat'!D37+'9. tábla bevétel Egészségház'!D36+'10. tábla bevétel TGK'!D36+'11. tábla bevétel Műv. Ház'!D36+'12. tábla bevétel Hivatal'!D36</f>
        <v>1900000</v>
      </c>
      <c r="E36" s="78">
        <f>'8. tábla bevétel önkormányzat'!E37+'9. tábla bevétel Egészségház'!E36+'10. tábla bevétel TGK'!E36+'11. tábla bevétel Műv. Ház'!E36+'12. tábla bevétel Hivatal'!E36</f>
        <v>0</v>
      </c>
      <c r="F36" s="78">
        <f>'8. tábla bevétel önkormányzat'!F37+'9. tábla bevétel Egészségház'!F36+'10. tábla bevétel TGK'!F36+'11. tábla bevétel Műv. Ház'!F36+'12. tábla bevétel Hivatal'!F36</f>
        <v>6400000</v>
      </c>
    </row>
    <row r="37" spans="1:6" ht="15" customHeight="1">
      <c r="A37" s="11" t="s">
        <v>384</v>
      </c>
      <c r="B37" s="5" t="s">
        <v>209</v>
      </c>
      <c r="C37" s="78">
        <f>'8. tábla bevétel önkormányzat'!C38+'9. tábla bevétel Egészségház'!C37+'10. tábla bevétel TGK'!C37+'11. tábla bevétel Műv. Ház'!C37+'12. tábla bevétel Hivatal'!C37</f>
        <v>10785289</v>
      </c>
      <c r="D37" s="78">
        <f>'8. tábla bevétel önkormányzat'!D38+'9. tábla bevétel Egészségház'!D37+'10. tábla bevétel TGK'!D37+'11. tábla bevétel Műv. Ház'!D37+'12. tábla bevétel Hivatal'!D37</f>
        <v>500000</v>
      </c>
      <c r="E37" s="78">
        <f>'8. tábla bevétel önkormányzat'!E38+'9. tábla bevétel Egészségház'!E37+'10. tábla bevétel TGK'!E37+'11. tábla bevétel Műv. Ház'!E37+'12. tábla bevétel Hivatal'!E37</f>
        <v>0</v>
      </c>
      <c r="F37" s="78">
        <f>'8. tábla bevétel önkormányzat'!F38+'9. tábla bevétel Egészségház'!F37+'10. tábla bevétel TGK'!F37+'11. tábla bevétel Műv. Ház'!F37+'12. tábla bevétel Hivatal'!F37</f>
        <v>11285289</v>
      </c>
    </row>
    <row r="38" spans="1:6" ht="15" customHeight="1">
      <c r="A38" s="11" t="s">
        <v>385</v>
      </c>
      <c r="B38" s="5" t="s">
        <v>210</v>
      </c>
      <c r="C38" s="78">
        <f>'8. tábla bevétel önkormányzat'!C39+'9. tábla bevétel Egészségház'!C38+'10. tábla bevétel TGK'!C38+'11. tábla bevétel Műv. Ház'!C38+'12. tábla bevétel Hivatal'!C38</f>
        <v>29429539</v>
      </c>
      <c r="D38" s="78">
        <f>'8. tábla bevétel önkormányzat'!D39+'9. tábla bevétel Egészségház'!D38+'10. tábla bevétel TGK'!D38+'11. tábla bevétel Műv. Ház'!D38+'12. tábla bevétel Hivatal'!D38</f>
        <v>500000</v>
      </c>
      <c r="E38" s="78">
        <f>'8. tábla bevétel önkormányzat'!E39+'9. tábla bevétel Egészségház'!E38+'10. tábla bevétel TGK'!E38+'11. tábla bevétel Műv. Ház'!E38+'12. tábla bevétel Hivatal'!E38</f>
        <v>0</v>
      </c>
      <c r="F38" s="78">
        <f>'8. tábla bevétel önkormányzat'!F39+'9. tábla bevétel Egészségház'!F38+'10. tábla bevétel TGK'!F38+'11. tábla bevétel Műv. Ház'!F38+'12. tábla bevétel Hivatal'!F38</f>
        <v>29929539</v>
      </c>
    </row>
    <row r="39" spans="1:6" ht="15" customHeight="1">
      <c r="A39" s="11" t="s">
        <v>211</v>
      </c>
      <c r="B39" s="5" t="s">
        <v>212</v>
      </c>
      <c r="C39" s="78">
        <f>'8. tábla bevétel önkormányzat'!C40+'9. tábla bevétel Egészségház'!C39+'10. tábla bevétel TGK'!C39+'11. tábla bevétel Műv. Ház'!C39+'12. tábla bevétel Hivatal'!C39</f>
        <v>39500000</v>
      </c>
      <c r="D39" s="78">
        <f>'8. tábla bevétel önkormányzat'!D40+'9. tábla bevétel Egészségház'!D39+'10. tábla bevétel TGK'!D39+'11. tábla bevétel Műv. Ház'!D39+'12. tábla bevétel Hivatal'!D39</f>
        <v>29989122</v>
      </c>
      <c r="E39" s="78">
        <f>'8. tábla bevétel önkormányzat'!E40+'9. tábla bevétel Egészségház'!E39+'10. tábla bevétel TGK'!E39+'11. tábla bevétel Műv. Ház'!E39+'12. tábla bevétel Hivatal'!E39</f>
        <v>0</v>
      </c>
      <c r="F39" s="78">
        <f>'8. tábla bevétel önkormányzat'!F40+'9. tábla bevétel Egészségház'!F39+'10. tábla bevétel TGK'!F39+'11. tábla bevétel Műv. Ház'!F39+'12. tábla bevétel Hivatal'!F39</f>
        <v>69489122</v>
      </c>
    </row>
    <row r="40" spans="1:6" ht="15" customHeight="1">
      <c r="A40" s="11" t="s">
        <v>213</v>
      </c>
      <c r="B40" s="5" t="s">
        <v>214</v>
      </c>
      <c r="C40" s="78">
        <f>'8. tábla bevétel önkormányzat'!C41+'9. tábla bevétel Egészségház'!C40+'10. tábla bevétel TGK'!C40+'11. tábla bevétel Műv. Ház'!C40+'12. tábla bevétel Hivatal'!C40</f>
        <v>11000000</v>
      </c>
      <c r="D40" s="78">
        <f>'8. tábla bevétel önkormányzat'!D41+'9. tábla bevétel Egészségház'!D40+'10. tábla bevétel TGK'!D40+'11. tábla bevétel Műv. Ház'!D40+'12. tábla bevétel Hivatal'!D40</f>
        <v>0</v>
      </c>
      <c r="E40" s="78">
        <f>'8. tábla bevétel önkormányzat'!E41+'9. tábla bevétel Egészségház'!E40+'10. tábla bevétel TGK'!E40+'11. tábla bevétel Műv. Ház'!E40+'12. tábla bevétel Hivatal'!E40</f>
        <v>0</v>
      </c>
      <c r="F40" s="78">
        <f>'8. tábla bevétel önkormányzat'!F41+'9. tábla bevétel Egészségház'!F40+'10. tábla bevétel TGK'!F40+'11. tábla bevétel Műv. Ház'!F40+'12. tábla bevétel Hivatal'!F40</f>
        <v>11000000</v>
      </c>
    </row>
    <row r="41" spans="1:6" ht="15" customHeight="1">
      <c r="A41" s="11" t="s">
        <v>215</v>
      </c>
      <c r="B41" s="5" t="s">
        <v>216</v>
      </c>
      <c r="C41" s="78">
        <f>'8. tábla bevétel önkormányzat'!C42+'9. tábla bevétel Egészségház'!C41+'10. tábla bevétel TGK'!C41+'11. tábla bevétel Műv. Ház'!C41+'12. tábla bevétel Hivatal'!C41</f>
        <v>15663142</v>
      </c>
      <c r="D41" s="78">
        <f>'8. tábla bevétel önkormányzat'!D42+'9. tábla bevétel Egészségház'!D41+'10. tábla bevétel TGK'!D41+'11. tábla bevétel Műv. Ház'!D41+'12. tábla bevétel Hivatal'!D41</f>
        <v>0</v>
      </c>
      <c r="E41" s="78">
        <f>'8. tábla bevétel önkormányzat'!E42+'9. tábla bevétel Egészségház'!E41+'10. tábla bevétel TGK'!E41+'11. tábla bevétel Műv. Ház'!E41+'12. tábla bevétel Hivatal'!E41</f>
        <v>0</v>
      </c>
      <c r="F41" s="78">
        <f>'8. tábla bevétel önkormányzat'!F42+'9. tábla bevétel Egészségház'!F41+'10. tábla bevétel TGK'!F41+'11. tábla bevétel Műv. Ház'!F41+'12. tábla bevétel Hivatal'!F41</f>
        <v>15663142</v>
      </c>
    </row>
    <row r="42" spans="1:6" ht="15" customHeight="1">
      <c r="A42" s="11" t="s">
        <v>386</v>
      </c>
      <c r="B42" s="5" t="s">
        <v>217</v>
      </c>
      <c r="C42" s="78">
        <f>'8. tábla bevétel önkormányzat'!C43+'9. tábla bevétel Egészségház'!C42+'10. tábla bevétel TGK'!C42+'11. tábla bevétel Műv. Ház'!C42+'12. tábla bevétel Hivatal'!C42</f>
        <v>0</v>
      </c>
      <c r="D42" s="78">
        <f>'8. tábla bevétel önkormányzat'!D43+'9. tábla bevétel Egészségház'!D42+'10. tábla bevétel TGK'!D42+'11. tábla bevétel Műv. Ház'!D42+'12. tábla bevétel Hivatal'!D42</f>
        <v>0</v>
      </c>
      <c r="E42" s="78">
        <f>'8. tábla bevétel önkormányzat'!E43+'9. tábla bevétel Egészségház'!E42+'10. tábla bevétel TGK'!E42+'11. tábla bevétel Műv. Ház'!E42+'12. tábla bevétel Hivatal'!E42</f>
        <v>0</v>
      </c>
      <c r="F42" s="78">
        <f>'8. tábla bevétel önkormányzat'!F43+'9. tábla bevétel Egészségház'!F42+'10. tábla bevétel TGK'!F42+'11. tábla bevétel Műv. Ház'!F42+'12. tábla bevétel Hivatal'!F42</f>
        <v>0</v>
      </c>
    </row>
    <row r="43" spans="1:6" ht="15" customHeight="1">
      <c r="A43" s="11" t="s">
        <v>387</v>
      </c>
      <c r="B43" s="5" t="s">
        <v>218</v>
      </c>
      <c r="C43" s="78">
        <f>'8. tábla bevétel önkormányzat'!C44+'9. tábla bevétel Egészségház'!C43+'10. tábla bevétel TGK'!C43+'11. tábla bevétel Műv. Ház'!C43+'12. tábla bevétel Hivatal'!C43</f>
        <v>0</v>
      </c>
      <c r="D43" s="78">
        <f>'8. tábla bevétel önkormányzat'!D44+'9. tábla bevétel Egészségház'!D43+'10. tábla bevétel TGK'!D43+'11. tábla bevétel Műv. Ház'!D43+'12. tábla bevétel Hivatal'!D43</f>
        <v>0</v>
      </c>
      <c r="E43" s="78">
        <f>'8. tábla bevétel önkormányzat'!E44+'9. tábla bevétel Egészségház'!E43+'10. tábla bevétel TGK'!E43+'11. tábla bevétel Műv. Ház'!E43+'12. tábla bevétel Hivatal'!E43</f>
        <v>0</v>
      </c>
      <c r="F43" s="78">
        <f>'8. tábla bevétel önkormányzat'!F44+'9. tábla bevétel Egészségház'!F43+'10. tábla bevétel TGK'!F43+'11. tábla bevétel Műv. Ház'!F43+'12. tábla bevétel Hivatal'!F43</f>
        <v>0</v>
      </c>
    </row>
    <row r="44" spans="1:6" ht="15" customHeight="1">
      <c r="A44" s="11" t="s">
        <v>388</v>
      </c>
      <c r="B44" s="5" t="s">
        <v>219</v>
      </c>
      <c r="C44" s="78">
        <f>'8. tábla bevétel önkormányzat'!C45+'9. tábla bevétel Egészségház'!C44+'10. tábla bevétel TGK'!C44+'11. tábla bevétel Műv. Ház'!C44+'12. tábla bevétel Hivatal'!C44</f>
        <v>499200</v>
      </c>
      <c r="D44" s="78">
        <f>'8. tábla bevétel önkormányzat'!D45+'9. tábla bevétel Egészségház'!D44+'10. tábla bevétel TGK'!D44+'11. tábla bevétel Műv. Ház'!D44+'12. tábla bevétel Hivatal'!D44</f>
        <v>0</v>
      </c>
      <c r="E44" s="78">
        <f>'8. tábla bevétel önkormányzat'!E45+'9. tábla bevétel Egészségház'!E44+'10. tábla bevétel TGK'!E44+'11. tábla bevétel Műv. Ház'!E44+'12. tábla bevétel Hivatal'!E44</f>
        <v>0</v>
      </c>
      <c r="F44" s="78">
        <f>'8. tábla bevétel önkormányzat'!F45+'9. tábla bevétel Egészségház'!F44+'10. tábla bevétel TGK'!F44+'11. tábla bevétel Műv. Ház'!F44+'12. tábla bevétel Hivatal'!F44</f>
        <v>499200</v>
      </c>
    </row>
    <row r="45" spans="1:6" ht="15" customHeight="1">
      <c r="A45" s="38" t="s">
        <v>411</v>
      </c>
      <c r="B45" s="39" t="s">
        <v>220</v>
      </c>
      <c r="C45" s="78">
        <f>'8. tábla bevétel önkormányzat'!C46+'9. tábla bevétel Egészségház'!C45+'10. tábla bevétel TGK'!C45+'11. tábla bevétel Műv. Ház'!C45+'12. tábla bevétel Hivatal'!C45</f>
        <v>111377170</v>
      </c>
      <c r="D45" s="78">
        <f>'8. tábla bevétel önkormányzat'!D46+'9. tábla bevétel Egészségház'!D45+'10. tábla bevétel TGK'!D45+'11. tábla bevétel Műv. Ház'!D45+'12. tábla bevétel Hivatal'!D45</f>
        <v>32889122</v>
      </c>
      <c r="E45" s="78">
        <f>'8. tábla bevétel önkormányzat'!E46+'9. tábla bevétel Egészségház'!E45+'10. tábla bevétel TGK'!E45+'11. tábla bevétel Műv. Ház'!E45+'12. tábla bevétel Hivatal'!E45</f>
        <v>0</v>
      </c>
      <c r="F45" s="78">
        <f>'8. tábla bevétel önkormányzat'!F46+'9. tábla bevétel Egészségház'!F45+'10. tábla bevétel TGK'!F45+'11. tábla bevétel Műv. Ház'!F45+'12. tábla bevétel Hivatal'!F45</f>
        <v>144266292</v>
      </c>
    </row>
    <row r="46" spans="1:6" ht="15" customHeight="1">
      <c r="A46" s="11" t="s">
        <v>229</v>
      </c>
      <c r="B46" s="5" t="s">
        <v>230</v>
      </c>
      <c r="C46" s="78">
        <f>'8. tábla bevétel önkormányzat'!C47+'9. tábla bevétel Egészségház'!C46+'10. tábla bevétel TGK'!C46+'11. tábla bevétel Műv. Ház'!C46+'12. tábla bevétel Hivatal'!C46</f>
        <v>0</v>
      </c>
      <c r="D46" s="78">
        <f>'8. tábla bevétel önkormányzat'!D47+'9. tábla bevétel Egészségház'!D46+'10. tábla bevétel TGK'!D46+'11. tábla bevétel Műv. Ház'!D46+'12. tábla bevétel Hivatal'!D46</f>
        <v>0</v>
      </c>
      <c r="E46" s="78">
        <f>'8. tábla bevétel önkormányzat'!E47+'9. tábla bevétel Egészségház'!E46+'10. tábla bevétel TGK'!E46+'11. tábla bevétel Műv. Ház'!E46+'12. tábla bevétel Hivatal'!E46</f>
        <v>0</v>
      </c>
      <c r="F46" s="78">
        <f>'8. tábla bevétel önkormányzat'!F47+'9. tábla bevétel Egészségház'!F46+'10. tábla bevétel TGK'!F46+'11. tábla bevétel Műv. Ház'!F46+'12. tábla bevétel Hivatal'!F46</f>
        <v>0</v>
      </c>
    </row>
    <row r="47" spans="1:6" ht="15" customHeight="1">
      <c r="A47" s="4" t="s">
        <v>392</v>
      </c>
      <c r="B47" s="5" t="s">
        <v>231</v>
      </c>
      <c r="C47" s="78">
        <f>'8. tábla bevétel önkormányzat'!C48+'9. tábla bevétel Egészségház'!C47+'10. tábla bevétel TGK'!C47+'11. tábla bevétel Műv. Ház'!C47+'12. tábla bevétel Hivatal'!C47</f>
        <v>0</v>
      </c>
      <c r="D47" s="78">
        <f>'8. tábla bevétel önkormányzat'!D48+'9. tábla bevétel Egészségház'!D47+'10. tábla bevétel TGK'!D47+'11. tábla bevétel Műv. Ház'!D47+'12. tábla bevétel Hivatal'!D47</f>
        <v>0</v>
      </c>
      <c r="E47" s="78">
        <f>'8. tábla bevétel önkormányzat'!E48+'9. tábla bevétel Egészségház'!E47+'10. tábla bevétel TGK'!E47+'11. tábla bevétel Műv. Ház'!E47+'12. tábla bevétel Hivatal'!E47</f>
        <v>0</v>
      </c>
      <c r="F47" s="78">
        <f>'8. tábla bevétel önkormányzat'!F48+'9. tábla bevétel Egészségház'!F47+'10. tábla bevétel TGK'!F47+'11. tábla bevétel Műv. Ház'!F47+'12. tábla bevétel Hivatal'!F47</f>
        <v>0</v>
      </c>
    </row>
    <row r="48" spans="1:6" ht="15" customHeight="1">
      <c r="A48" s="11" t="s">
        <v>393</v>
      </c>
      <c r="B48" s="5" t="s">
        <v>232</v>
      </c>
      <c r="C48" s="78">
        <f>'8. tábla bevétel önkormányzat'!C49+'9. tábla bevétel Egészségház'!C48+'10. tábla bevétel TGK'!C48+'11. tábla bevétel Műv. Ház'!C48+'12. tábla bevétel Hivatal'!C48</f>
        <v>0</v>
      </c>
      <c r="D48" s="78">
        <f>'8. tábla bevétel önkormányzat'!D49+'9. tábla bevétel Egészségház'!D48+'10. tábla bevétel TGK'!D48+'11. tábla bevétel Műv. Ház'!D48+'12. tábla bevétel Hivatal'!D48</f>
        <v>0</v>
      </c>
      <c r="E48" s="78">
        <f>'8. tábla bevétel önkormányzat'!E49+'9. tábla bevétel Egészségház'!E48+'10. tábla bevétel TGK'!E48+'11. tábla bevétel Műv. Ház'!E48+'12. tábla bevétel Hivatal'!E48</f>
        <v>0</v>
      </c>
      <c r="F48" s="78">
        <f>'8. tábla bevétel önkormányzat'!F49+'9. tábla bevétel Egészségház'!F48+'10. tábla bevétel TGK'!F48+'11. tábla bevétel Műv. Ház'!F48+'12. tábla bevétel Hivatal'!F48</f>
        <v>0</v>
      </c>
    </row>
    <row r="49" spans="1:6" ht="15" customHeight="1">
      <c r="A49" s="32" t="s">
        <v>413</v>
      </c>
      <c r="B49" s="39" t="s">
        <v>233</v>
      </c>
      <c r="C49" s="78">
        <f>'8. tábla bevétel önkormányzat'!C50+'9. tábla bevétel Egészségház'!C49+'10. tábla bevétel TGK'!C49+'11. tábla bevétel Műv. Ház'!C49+'12. tábla bevétel Hivatal'!C49</f>
        <v>0</v>
      </c>
      <c r="D49" s="78">
        <f>'8. tábla bevétel önkormányzat'!D50+'9. tábla bevétel Egészségház'!D49+'10. tábla bevétel TGK'!D49+'11. tábla bevétel Műv. Ház'!D49+'12. tábla bevétel Hivatal'!D49</f>
        <v>0</v>
      </c>
      <c r="E49" s="78">
        <f>'8. tábla bevétel önkormányzat'!E50+'9. tábla bevétel Egészségház'!E49+'10. tábla bevétel TGK'!E49+'11. tábla bevétel Műv. Ház'!E49+'12. tábla bevétel Hivatal'!E49</f>
        <v>0</v>
      </c>
      <c r="F49" s="78">
        <f>'8. tábla bevétel önkormányzat'!F50+'9. tábla bevétel Egészségház'!F49+'10. tábla bevétel TGK'!F49+'11. tábla bevétel Műv. Ház'!F49+'12. tábla bevétel Hivatal'!F49</f>
        <v>0</v>
      </c>
    </row>
    <row r="50" spans="1:6" ht="15" customHeight="1">
      <c r="A50" s="118" t="s">
        <v>469</v>
      </c>
      <c r="B50" s="44"/>
      <c r="C50" s="78">
        <f>'8. tábla bevétel önkormányzat'!C51+'9. tábla bevétel Egészségház'!C50+'10. tábla bevétel TGK'!C50+'11. tábla bevétel Műv. Ház'!C50+'12. tábla bevétel Hivatal'!C50</f>
        <v>665660704</v>
      </c>
      <c r="D50" s="78">
        <f>'8. tábla bevétel önkormányzat'!D51+'9. tábla bevétel Egészségház'!D50+'10. tábla bevétel TGK'!D50+'11. tábla bevétel Műv. Ház'!D50+'12. tábla bevétel Hivatal'!D50</f>
        <v>32889122</v>
      </c>
      <c r="E50" s="78">
        <f>'8. tábla bevétel önkormányzat'!E51+'9. tábla bevétel Egészségház'!E50+'10. tábla bevétel TGK'!E50+'11. tábla bevétel Műv. Ház'!E50+'12. tábla bevétel Hivatal'!E50</f>
        <v>0</v>
      </c>
      <c r="F50" s="78">
        <f>'8. tábla bevétel önkormányzat'!F51+'9. tábla bevétel Egészségház'!F50+'10. tábla bevétel TGK'!F50+'11. tábla bevétel Műv. Ház'!F50+'12. tábla bevétel Hivatal'!F50</f>
        <v>698549826</v>
      </c>
    </row>
    <row r="51" spans="1:6" ht="15" customHeight="1">
      <c r="A51" s="4" t="s">
        <v>175</v>
      </c>
      <c r="B51" s="5" t="s">
        <v>176</v>
      </c>
      <c r="C51" s="78">
        <f>'8. tábla bevétel önkormányzat'!C52+'9. tábla bevétel Egészségház'!C51+'10. tábla bevétel TGK'!C51+'11. tábla bevétel Műv. Ház'!C51+'12. tábla bevétel Hivatal'!C51</f>
        <v>0</v>
      </c>
      <c r="D51" s="78">
        <f>'8. tábla bevétel önkormányzat'!D52+'9. tábla bevétel Egészségház'!D51+'10. tábla bevétel TGK'!D51+'11. tábla bevétel Műv. Ház'!D51+'12. tábla bevétel Hivatal'!D51</f>
        <v>0</v>
      </c>
      <c r="E51" s="78">
        <f>'8. tábla bevétel önkormányzat'!E52+'9. tábla bevétel Egészségház'!E51+'10. tábla bevétel TGK'!E51+'11. tábla bevétel Műv. Ház'!E51+'12. tábla bevétel Hivatal'!E51</f>
        <v>0</v>
      </c>
      <c r="F51" s="78">
        <f>'8. tábla bevétel önkormányzat'!F52+'9. tábla bevétel Egészségház'!F51+'10. tábla bevétel TGK'!F51+'11. tábla bevétel Műv. Ház'!F51+'12. tábla bevétel Hivatal'!F51</f>
        <v>0</v>
      </c>
    </row>
    <row r="52" spans="1:6" ht="15" customHeight="1">
      <c r="A52" s="4" t="s">
        <v>177</v>
      </c>
      <c r="B52" s="5" t="s">
        <v>178</v>
      </c>
      <c r="C52" s="78">
        <f>'8. tábla bevétel önkormányzat'!C53+'9. tábla bevétel Egészségház'!C52+'10. tábla bevétel TGK'!C52+'11. tábla bevétel Műv. Ház'!C52+'12. tábla bevétel Hivatal'!C52</f>
        <v>0</v>
      </c>
      <c r="D52" s="78">
        <f>'8. tábla bevétel önkormányzat'!D53+'9. tábla bevétel Egészségház'!D52+'10. tábla bevétel TGK'!D52+'11. tábla bevétel Műv. Ház'!D52+'12. tábla bevétel Hivatal'!D52</f>
        <v>0</v>
      </c>
      <c r="E52" s="78">
        <f>'8. tábla bevétel önkormányzat'!E53+'9. tábla bevétel Egészségház'!E52+'10. tábla bevétel TGK'!E52+'11. tábla bevétel Műv. Ház'!E52+'12. tábla bevétel Hivatal'!E52</f>
        <v>0</v>
      </c>
      <c r="F52" s="78">
        <f>'8. tábla bevétel önkormányzat'!F53+'9. tábla bevétel Egészségház'!F52+'10. tábla bevétel TGK'!F52+'11. tábla bevétel Műv. Ház'!F52+'12. tábla bevétel Hivatal'!F52</f>
        <v>0</v>
      </c>
    </row>
    <row r="53" spans="1:6" ht="15" customHeight="1">
      <c r="A53" s="4" t="s">
        <v>370</v>
      </c>
      <c r="B53" s="5" t="s">
        <v>179</v>
      </c>
      <c r="C53" s="78">
        <f>'8. tábla bevétel önkormányzat'!C54+'9. tábla bevétel Egészségház'!C53+'10. tábla bevétel TGK'!C53+'11. tábla bevétel Műv. Ház'!C53+'12. tábla bevétel Hivatal'!C53</f>
        <v>0</v>
      </c>
      <c r="D53" s="78">
        <f>'8. tábla bevétel önkormányzat'!D54+'9. tábla bevétel Egészségház'!D53+'10. tábla bevétel TGK'!D53+'11. tábla bevétel Műv. Ház'!D53+'12. tábla bevétel Hivatal'!D53</f>
        <v>0</v>
      </c>
      <c r="E53" s="78">
        <f>'8. tábla bevétel önkormányzat'!E54+'9. tábla bevétel Egészségház'!E53+'10. tábla bevétel TGK'!E53+'11. tábla bevétel Műv. Ház'!E53+'12. tábla bevétel Hivatal'!E53</f>
        <v>0</v>
      </c>
      <c r="F53" s="78">
        <f>'8. tábla bevétel önkormányzat'!F54+'9. tábla bevétel Egészségház'!F53+'10. tábla bevétel TGK'!F53+'11. tábla bevétel Műv. Ház'!F53+'12. tábla bevétel Hivatal'!F53</f>
        <v>0</v>
      </c>
    </row>
    <row r="54" spans="1:6" ht="15" customHeight="1">
      <c r="A54" s="4" t="s">
        <v>371</v>
      </c>
      <c r="B54" s="5" t="s">
        <v>180</v>
      </c>
      <c r="C54" s="78">
        <f>'8. tábla bevétel önkormányzat'!C55+'9. tábla bevétel Egészségház'!C54+'10. tábla bevétel TGK'!C54+'11. tábla bevétel Műv. Ház'!C54+'12. tábla bevétel Hivatal'!C54</f>
        <v>0</v>
      </c>
      <c r="D54" s="78">
        <f>'8. tábla bevétel önkormányzat'!D55+'9. tábla bevétel Egészségház'!D54+'10. tábla bevétel TGK'!D54+'11. tábla bevétel Műv. Ház'!D54+'12. tábla bevétel Hivatal'!D54</f>
        <v>0</v>
      </c>
      <c r="E54" s="78">
        <f>'8. tábla bevétel önkormányzat'!E55+'9. tábla bevétel Egészségház'!E54+'10. tábla bevétel TGK'!E54+'11. tábla bevétel Műv. Ház'!E54+'12. tábla bevétel Hivatal'!E54</f>
        <v>0</v>
      </c>
      <c r="F54" s="78">
        <f>'8. tábla bevétel önkormányzat'!F55+'9. tábla bevétel Egészségház'!F54+'10. tábla bevétel TGK'!F54+'11. tábla bevétel Műv. Ház'!F54+'12. tábla bevétel Hivatal'!F54</f>
        <v>0</v>
      </c>
    </row>
    <row r="55" spans="1:6" ht="15" customHeight="1">
      <c r="A55" s="4" t="s">
        <v>372</v>
      </c>
      <c r="B55" s="5" t="s">
        <v>181</v>
      </c>
      <c r="C55" s="78">
        <f>'8. tábla bevétel önkormányzat'!C56+'9. tábla bevétel Egészségház'!C55+'10. tábla bevétel TGK'!C55+'11. tábla bevétel Műv. Ház'!C55+'12. tábla bevétel Hivatal'!C55</f>
        <v>85411000</v>
      </c>
      <c r="D55" s="78">
        <f>'8. tábla bevétel önkormányzat'!D56+'9. tábla bevétel Egészségház'!D55+'10. tábla bevétel TGK'!D55+'11. tábla bevétel Műv. Ház'!D55+'12. tábla bevétel Hivatal'!D55</f>
        <v>0</v>
      </c>
      <c r="E55" s="78">
        <f>'8. tábla bevétel önkormányzat'!E56+'9. tábla bevétel Egészségház'!E55+'10. tábla bevétel TGK'!E55+'11. tábla bevétel Műv. Ház'!E55+'12. tábla bevétel Hivatal'!E55</f>
        <v>0</v>
      </c>
      <c r="F55" s="78">
        <f>'8. tábla bevétel önkormányzat'!F56+'9. tábla bevétel Egészségház'!F55+'10. tábla bevétel TGK'!F55+'11. tábla bevétel Műv. Ház'!F55+'12. tábla bevétel Hivatal'!F55</f>
        <v>85411000</v>
      </c>
    </row>
    <row r="56" spans="1:6" ht="15" customHeight="1">
      <c r="A56" s="32" t="s">
        <v>407</v>
      </c>
      <c r="B56" s="39" t="s">
        <v>182</v>
      </c>
      <c r="C56" s="78">
        <f>'8. tábla bevétel önkormányzat'!C57+'9. tábla bevétel Egészségház'!C56+'10. tábla bevétel TGK'!C56+'11. tábla bevétel Műv. Ház'!C56+'12. tábla bevétel Hivatal'!C56</f>
        <v>85411000</v>
      </c>
      <c r="D56" s="78">
        <f>'8. tábla bevétel önkormányzat'!D57+'9. tábla bevétel Egészségház'!D56+'10. tábla bevétel TGK'!D56+'11. tábla bevétel Műv. Ház'!D56+'12. tábla bevétel Hivatal'!D56</f>
        <v>0</v>
      </c>
      <c r="E56" s="78">
        <f>'8. tábla bevétel önkormányzat'!E57+'9. tábla bevétel Egészségház'!E56+'10. tábla bevétel TGK'!E56+'11. tábla bevétel Műv. Ház'!E56+'12. tábla bevétel Hivatal'!E56</f>
        <v>0</v>
      </c>
      <c r="F56" s="78">
        <f>'8. tábla bevétel önkormányzat'!F57+'9. tábla bevétel Egészségház'!F56+'10. tábla bevétel TGK'!F56+'11. tábla bevétel Műv. Ház'!F56+'12. tábla bevétel Hivatal'!F56</f>
        <v>85411000</v>
      </c>
    </row>
    <row r="57" spans="1:6" ht="15" customHeight="1">
      <c r="A57" s="11" t="s">
        <v>389</v>
      </c>
      <c r="B57" s="5" t="s">
        <v>221</v>
      </c>
      <c r="C57" s="78">
        <f>'8. tábla bevétel önkormányzat'!C58+'9. tábla bevétel Egészségház'!C57+'10. tábla bevétel TGK'!C57+'11. tábla bevétel Műv. Ház'!C57+'12. tábla bevétel Hivatal'!C57</f>
        <v>0</v>
      </c>
      <c r="D57" s="78">
        <f>'8. tábla bevétel önkormányzat'!D58+'9. tábla bevétel Egészségház'!D57+'10. tábla bevétel TGK'!D57+'11. tábla bevétel Műv. Ház'!D57+'12. tábla bevétel Hivatal'!D57</f>
        <v>0</v>
      </c>
      <c r="E57" s="78">
        <f>'8. tábla bevétel önkormányzat'!E58+'9. tábla bevétel Egészségház'!E57+'10. tábla bevétel TGK'!E57+'11. tábla bevétel Műv. Ház'!E57+'12. tábla bevétel Hivatal'!E57</f>
        <v>0</v>
      </c>
      <c r="F57" s="78">
        <f>'8. tábla bevétel önkormányzat'!F58+'9. tábla bevétel Egészségház'!F57+'10. tábla bevétel TGK'!F57+'11. tábla bevétel Műv. Ház'!F57+'12. tábla bevétel Hivatal'!F57</f>
        <v>0</v>
      </c>
    </row>
    <row r="58" spans="1:6" ht="15" customHeight="1">
      <c r="A58" s="11" t="s">
        <v>390</v>
      </c>
      <c r="B58" s="5" t="s">
        <v>222</v>
      </c>
      <c r="C58" s="78">
        <f>'8. tábla bevétel önkormányzat'!C59+'9. tábla bevétel Egészségház'!C58+'10. tábla bevétel TGK'!C58+'11. tábla bevétel Műv. Ház'!C58+'12. tábla bevétel Hivatal'!C58</f>
        <v>24800000</v>
      </c>
      <c r="D58" s="78">
        <f>'8. tábla bevétel önkormányzat'!D59+'9. tábla bevétel Egészségház'!D58+'10. tábla bevétel TGK'!D58+'11. tábla bevétel Műv. Ház'!D58+'12. tábla bevétel Hivatal'!D58</f>
        <v>0</v>
      </c>
      <c r="E58" s="78">
        <f>'8. tábla bevétel önkormányzat'!E59+'9. tábla bevétel Egészségház'!E58+'10. tábla bevétel TGK'!E58+'11. tábla bevétel Műv. Ház'!E58+'12. tábla bevétel Hivatal'!E58</f>
        <v>0</v>
      </c>
      <c r="F58" s="78">
        <f>'8. tábla bevétel önkormányzat'!F59+'9. tábla bevétel Egészségház'!F58+'10. tábla bevétel TGK'!F58+'11. tábla bevétel Műv. Ház'!F58+'12. tábla bevétel Hivatal'!F58</f>
        <v>24800000</v>
      </c>
    </row>
    <row r="59" spans="1:6" ht="15" customHeight="1">
      <c r="A59" s="11" t="s">
        <v>223</v>
      </c>
      <c r="B59" s="5" t="s">
        <v>224</v>
      </c>
      <c r="C59" s="78">
        <f>'8. tábla bevétel önkormányzat'!C60+'9. tábla bevétel Egészségház'!C59+'10. tábla bevétel TGK'!C59+'11. tábla bevétel Műv. Ház'!C59+'12. tábla bevétel Hivatal'!C59</f>
        <v>0</v>
      </c>
      <c r="D59" s="78">
        <f>'8. tábla bevétel önkormányzat'!D60+'9. tábla bevétel Egészségház'!D59+'10. tábla bevétel TGK'!D59+'11. tábla bevétel Műv. Ház'!D59+'12. tábla bevétel Hivatal'!D59</f>
        <v>0</v>
      </c>
      <c r="E59" s="78">
        <f>'8. tábla bevétel önkormányzat'!E60+'9. tábla bevétel Egészségház'!E59+'10. tábla bevétel TGK'!E59+'11. tábla bevétel Műv. Ház'!E59+'12. tábla bevétel Hivatal'!E59</f>
        <v>0</v>
      </c>
      <c r="F59" s="78">
        <f>'8. tábla bevétel önkormányzat'!F60+'9. tábla bevétel Egészségház'!F59+'10. tábla bevétel TGK'!F59+'11. tábla bevétel Műv. Ház'!F59+'12. tábla bevétel Hivatal'!F59</f>
        <v>0</v>
      </c>
    </row>
    <row r="60" spans="1:6" ht="15" customHeight="1">
      <c r="A60" s="11" t="s">
        <v>391</v>
      </c>
      <c r="B60" s="5" t="s">
        <v>225</v>
      </c>
      <c r="C60" s="78">
        <f>'8. tábla bevétel önkormányzat'!C61+'9. tábla bevétel Egészségház'!C60+'10. tábla bevétel TGK'!C60+'11. tábla bevétel Műv. Ház'!C60+'12. tábla bevétel Hivatal'!C60</f>
        <v>0</v>
      </c>
      <c r="D60" s="78">
        <f>'8. tábla bevétel önkormányzat'!D61+'9. tábla bevétel Egészségház'!D60+'10. tábla bevétel TGK'!D60+'11. tábla bevétel Műv. Ház'!D60+'12. tábla bevétel Hivatal'!D60</f>
        <v>0</v>
      </c>
      <c r="E60" s="78">
        <f>'8. tábla bevétel önkormányzat'!E61+'9. tábla bevétel Egészségház'!E60+'10. tábla bevétel TGK'!E60+'11. tábla bevétel Műv. Ház'!E60+'12. tábla bevétel Hivatal'!E60</f>
        <v>0</v>
      </c>
      <c r="F60" s="78">
        <f>'8. tábla bevétel önkormányzat'!F61+'9. tábla bevétel Egészségház'!F60+'10. tábla bevétel TGK'!F60+'11. tábla bevétel Műv. Ház'!F60+'12. tábla bevétel Hivatal'!F60</f>
        <v>0</v>
      </c>
    </row>
    <row r="61" spans="1:6" ht="15" customHeight="1">
      <c r="A61" s="11" t="s">
        <v>226</v>
      </c>
      <c r="B61" s="5" t="s">
        <v>227</v>
      </c>
      <c r="C61" s="78">
        <f>'8. tábla bevétel önkormányzat'!C62+'9. tábla bevétel Egészségház'!C61+'10. tábla bevétel TGK'!C61+'11. tábla bevétel Műv. Ház'!C61+'12. tábla bevétel Hivatal'!C61</f>
        <v>0</v>
      </c>
      <c r="D61" s="78">
        <f>'8. tábla bevétel önkormányzat'!D62+'9. tábla bevétel Egészségház'!D61+'10. tábla bevétel TGK'!D61+'11. tábla bevétel Műv. Ház'!D61+'12. tábla bevétel Hivatal'!D61</f>
        <v>0</v>
      </c>
      <c r="E61" s="78">
        <f>'8. tábla bevétel önkormányzat'!E62+'9. tábla bevétel Egészségház'!E61+'10. tábla bevétel TGK'!E61+'11. tábla bevétel Műv. Ház'!E61+'12. tábla bevétel Hivatal'!E61</f>
        <v>0</v>
      </c>
      <c r="F61" s="78">
        <f>'8. tábla bevétel önkormányzat'!F62+'9. tábla bevétel Egészségház'!F61+'10. tábla bevétel TGK'!F61+'11. tábla bevétel Műv. Ház'!F61+'12. tábla bevétel Hivatal'!F61</f>
        <v>0</v>
      </c>
    </row>
    <row r="62" spans="1:6" ht="15" customHeight="1">
      <c r="A62" s="32" t="s">
        <v>412</v>
      </c>
      <c r="B62" s="39" t="s">
        <v>228</v>
      </c>
      <c r="C62" s="78">
        <f>'8. tábla bevétel önkormányzat'!C63+'9. tábla bevétel Egészségház'!C62+'10. tábla bevétel TGK'!C62+'11. tábla bevétel Műv. Ház'!C62+'12. tábla bevétel Hivatal'!C62</f>
        <v>24800000</v>
      </c>
      <c r="D62" s="78">
        <f>'8. tábla bevétel önkormányzat'!D63+'9. tábla bevétel Egészségház'!D62+'10. tábla bevétel TGK'!D62+'11. tábla bevétel Műv. Ház'!D62+'12. tábla bevétel Hivatal'!D62</f>
        <v>0</v>
      </c>
      <c r="E62" s="78">
        <f>'8. tábla bevétel önkormányzat'!E63+'9. tábla bevétel Egészségház'!E62+'10. tábla bevétel TGK'!E62+'11. tábla bevétel Műv. Ház'!E62+'12. tábla bevétel Hivatal'!E62</f>
        <v>0</v>
      </c>
      <c r="F62" s="78">
        <f>'8. tábla bevétel önkormányzat'!F63+'9. tábla bevétel Egészségház'!F62+'10. tábla bevétel TGK'!F62+'11. tábla bevétel Műv. Ház'!F62+'12. tábla bevétel Hivatal'!F62</f>
        <v>24800000</v>
      </c>
    </row>
    <row r="63" spans="1:6" ht="15" customHeight="1">
      <c r="A63" s="11" t="s">
        <v>234</v>
      </c>
      <c r="B63" s="5" t="s">
        <v>235</v>
      </c>
      <c r="C63" s="78">
        <f>'8. tábla bevétel önkormányzat'!C64+'9. tábla bevétel Egészségház'!C63+'10. tábla bevétel TGK'!C63+'11. tábla bevétel Műv. Ház'!C63+'12. tábla bevétel Hivatal'!C63</f>
        <v>0</v>
      </c>
      <c r="D63" s="78">
        <f>'8. tábla bevétel önkormányzat'!D64+'9. tábla bevétel Egészségház'!D63+'10. tábla bevétel TGK'!D63+'11. tábla bevétel Műv. Ház'!D63+'12. tábla bevétel Hivatal'!D63</f>
        <v>0</v>
      </c>
      <c r="E63" s="78">
        <f>'8. tábla bevétel önkormányzat'!E64+'9. tábla bevétel Egészségház'!E63+'10. tábla bevétel TGK'!E63+'11. tábla bevétel Műv. Ház'!E63+'12. tábla bevétel Hivatal'!E63</f>
        <v>0</v>
      </c>
      <c r="F63" s="78">
        <f>'8. tábla bevétel önkormányzat'!F64+'9. tábla bevétel Egészségház'!F63+'10. tábla bevétel TGK'!F63+'11. tábla bevétel Műv. Ház'!F63+'12. tábla bevétel Hivatal'!F63</f>
        <v>0</v>
      </c>
    </row>
    <row r="64" spans="1:6" ht="15" customHeight="1">
      <c r="A64" s="4" t="s">
        <v>394</v>
      </c>
      <c r="B64" s="5" t="s">
        <v>236</v>
      </c>
      <c r="C64" s="78">
        <f>'8. tábla bevétel önkormányzat'!C65+'9. tábla bevétel Egészségház'!C64+'10. tábla bevétel TGK'!C64+'11. tábla bevétel Műv. Ház'!C64+'12. tábla bevétel Hivatal'!C64</f>
        <v>0</v>
      </c>
      <c r="D64" s="78">
        <f>'8. tábla bevétel önkormányzat'!D65+'9. tábla bevétel Egészségház'!D64+'10. tábla bevétel TGK'!D64+'11. tábla bevétel Műv. Ház'!D64+'12. tábla bevétel Hivatal'!D64</f>
        <v>0</v>
      </c>
      <c r="E64" s="78">
        <f>'8. tábla bevétel önkormányzat'!E65+'9. tábla bevétel Egészségház'!E64+'10. tábla bevétel TGK'!E64+'11. tábla bevétel Műv. Ház'!E64+'12. tábla bevétel Hivatal'!E64</f>
        <v>0</v>
      </c>
      <c r="F64" s="78">
        <f>'8. tábla bevétel önkormányzat'!F65+'9. tábla bevétel Egészségház'!F64+'10. tábla bevétel TGK'!F64+'11. tábla bevétel Műv. Ház'!F64+'12. tábla bevétel Hivatal'!F64</f>
        <v>0</v>
      </c>
    </row>
    <row r="65" spans="1:6" ht="15" customHeight="1">
      <c r="A65" s="11" t="s">
        <v>395</v>
      </c>
      <c r="B65" s="5" t="s">
        <v>237</v>
      </c>
      <c r="C65" s="78">
        <f>'8. tábla bevétel önkormányzat'!C66+'9. tábla bevétel Egészségház'!C65+'10. tábla bevétel TGK'!C65+'11. tábla bevétel Műv. Ház'!C65+'12. tábla bevétel Hivatal'!C65</f>
        <v>13575000</v>
      </c>
      <c r="D65" s="78">
        <f>'8. tábla bevétel önkormányzat'!D66+'9. tábla bevétel Egészségház'!D65+'10. tábla bevétel TGK'!D65+'11. tábla bevétel Műv. Ház'!D65+'12. tábla bevétel Hivatal'!D65</f>
        <v>8000000</v>
      </c>
      <c r="E65" s="78">
        <f>'8. tábla bevétel önkormányzat'!E66+'9. tábla bevétel Egészségház'!E65+'10. tábla bevétel TGK'!E65+'11. tábla bevétel Műv. Ház'!E65+'12. tábla bevétel Hivatal'!E65</f>
        <v>0</v>
      </c>
      <c r="F65" s="78">
        <f>'8. tábla bevétel önkormányzat'!F66+'9. tábla bevétel Egészségház'!F65+'10. tábla bevétel TGK'!F65+'11. tábla bevétel Műv. Ház'!F65+'12. tábla bevétel Hivatal'!F65</f>
        <v>21575000</v>
      </c>
    </row>
    <row r="66" spans="1:6" ht="15" customHeight="1">
      <c r="A66" s="32" t="s">
        <v>415</v>
      </c>
      <c r="B66" s="39" t="s">
        <v>238</v>
      </c>
      <c r="C66" s="78">
        <f>'8. tábla bevétel önkormányzat'!C67+'9. tábla bevétel Egészségház'!C66+'10. tábla bevétel TGK'!C66+'11. tábla bevétel Műv. Ház'!C66+'12. tábla bevétel Hivatal'!C66</f>
        <v>13575000</v>
      </c>
      <c r="D66" s="78">
        <f>'8. tábla bevétel önkormányzat'!D67+'9. tábla bevétel Egészségház'!D66+'10. tábla bevétel TGK'!D66+'11. tábla bevétel Műv. Ház'!D66+'12. tábla bevétel Hivatal'!D66</f>
        <v>8000000</v>
      </c>
      <c r="E66" s="78">
        <f>'8. tábla bevétel önkormányzat'!E67+'9. tábla bevétel Egészségház'!E66+'10. tábla bevétel TGK'!E66+'11. tábla bevétel Műv. Ház'!E66+'12. tábla bevétel Hivatal'!E66</f>
        <v>0</v>
      </c>
      <c r="F66" s="78">
        <f>'8. tábla bevétel önkormányzat'!F67+'9. tábla bevétel Egészségház'!F66+'10. tábla bevétel TGK'!F66+'11. tábla bevétel Műv. Ház'!F66+'12. tábla bevétel Hivatal'!F66</f>
        <v>21575000</v>
      </c>
    </row>
    <row r="67" spans="1:6" ht="15" customHeight="1">
      <c r="A67" s="118" t="s">
        <v>468</v>
      </c>
      <c r="B67" s="44"/>
      <c r="C67" s="78">
        <f>'8. tábla bevétel önkormányzat'!C68+'9. tábla bevétel Egészségház'!C67+'10. tábla bevétel TGK'!C67+'11. tábla bevétel Műv. Ház'!C67+'12. tábla bevétel Hivatal'!C67</f>
        <v>123786000</v>
      </c>
      <c r="D67" s="78">
        <f>'8. tábla bevétel önkormányzat'!D68+'9. tábla bevétel Egészségház'!D67+'10. tábla bevétel TGK'!D67+'11. tábla bevétel Műv. Ház'!D67+'12. tábla bevétel Hivatal'!D67</f>
        <v>8000000</v>
      </c>
      <c r="E67" s="78">
        <f>'8. tábla bevétel önkormányzat'!E68+'9. tábla bevétel Egészségház'!E67+'10. tábla bevétel TGK'!E67+'11. tábla bevétel Műv. Ház'!E67+'12. tábla bevétel Hivatal'!E67</f>
        <v>0</v>
      </c>
      <c r="F67" s="78">
        <f>'8. tábla bevétel önkormányzat'!F68+'9. tábla bevétel Egészségház'!F67+'10. tábla bevétel TGK'!F67+'11. tábla bevétel Műv. Ház'!F67+'12. tábla bevétel Hivatal'!F67</f>
        <v>131786000</v>
      </c>
    </row>
    <row r="68" spans="1:6" ht="15.5">
      <c r="A68" s="119" t="s">
        <v>414</v>
      </c>
      <c r="B68" s="29" t="s">
        <v>239</v>
      </c>
      <c r="C68" s="78">
        <f>'8. tábla bevétel önkormányzat'!C69+'9. tábla bevétel Egészségház'!C68+'10. tábla bevétel TGK'!C68+'11. tábla bevétel Műv. Ház'!C68+'12. tábla bevétel Hivatal'!C68</f>
        <v>789446704</v>
      </c>
      <c r="D68" s="78">
        <f>'8. tábla bevétel önkormányzat'!D69+'9. tábla bevétel Egészségház'!D68+'10. tábla bevétel TGK'!D68+'11. tábla bevétel Műv. Ház'!D68+'12. tábla bevétel Hivatal'!D68</f>
        <v>40889122</v>
      </c>
      <c r="E68" s="78">
        <f>'8. tábla bevétel önkormányzat'!E69+'9. tábla bevétel Egészségház'!E68+'10. tábla bevétel TGK'!E68+'11. tábla bevétel Műv. Ház'!E68+'12. tábla bevétel Hivatal'!E68</f>
        <v>0</v>
      </c>
      <c r="F68" s="78">
        <f>'8. tábla bevétel önkormányzat'!F69+'9. tábla bevétel Egészségház'!F68+'10. tábla bevétel TGK'!F68+'11. tábla bevétel Műv. Ház'!F68+'12. tábla bevétel Hivatal'!F68</f>
        <v>830335826</v>
      </c>
    </row>
    <row r="69" spans="1:6" ht="15.5">
      <c r="A69" s="122" t="s">
        <v>521</v>
      </c>
      <c r="B69" s="43"/>
      <c r="C69" s="78">
        <f>'8. tábla bevétel önkormányzat'!C70+'9. tábla bevétel Egészségház'!C69+'10. tábla bevétel TGK'!C69+'11. tábla bevétel Műv. Ház'!C69+'12. tábla bevétel Hivatal'!C69</f>
        <v>2696300</v>
      </c>
      <c r="D69" s="78">
        <f>'8. tábla bevétel önkormányzat'!D70+'9. tábla bevétel Egészségház'!D69+'10. tábla bevétel TGK'!D69+'11. tábla bevétel Műv. Ház'!D69+'12. tábla bevétel Hivatal'!D69</f>
        <v>-53612036</v>
      </c>
      <c r="E69" s="78">
        <f>'8. tábla bevétel önkormányzat'!E70+'9. tábla bevétel Egészségház'!E69+'10. tábla bevétel TGK'!E69+'11. tábla bevétel Műv. Ház'!E69+'12. tábla bevétel Hivatal'!E69</f>
        <v>0</v>
      </c>
      <c r="F69" s="78">
        <f>'8. tábla bevétel önkormányzat'!F70+'9. tábla bevétel Egészségház'!F69+'10. tábla bevétel TGK'!F69+'11. tábla bevétel Műv. Ház'!F69+'12. tábla bevétel Hivatal'!F69</f>
        <v>-50915736</v>
      </c>
    </row>
    <row r="70" spans="1:6" ht="15.5">
      <c r="A70" s="122" t="s">
        <v>522</v>
      </c>
      <c r="B70" s="43"/>
      <c r="C70" s="78">
        <f>'8. tábla bevétel önkormányzat'!C71+'9. tábla bevétel Egészségház'!C70+'10. tábla bevétel TGK'!C70+'11. tábla bevétel Műv. Ház'!C70+'12. tábla bevétel Hivatal'!C70</f>
        <v>-282921503</v>
      </c>
      <c r="D70" s="78">
        <f>'8. tábla bevétel önkormányzat'!D71+'9. tábla bevétel Egészségház'!D70+'10. tábla bevétel TGK'!D70+'11. tábla bevétel Műv. Ház'!D70+'12. tábla bevétel Hivatal'!D70</f>
        <v>6800000</v>
      </c>
      <c r="E70" s="78">
        <f>'8. tábla bevétel önkormányzat'!E71+'9. tábla bevétel Egészségház'!E70+'10. tábla bevétel TGK'!E70+'11. tábla bevétel Műv. Ház'!E70+'12. tábla bevétel Hivatal'!E70</f>
        <v>0</v>
      </c>
      <c r="F70" s="78">
        <f>'8. tábla bevétel önkormányzat'!F71+'9. tábla bevétel Egészségház'!F70+'10. tábla bevétel TGK'!F70+'11. tábla bevétel Műv. Ház'!F70+'12. tábla bevétel Hivatal'!F70</f>
        <v>-276121503</v>
      </c>
    </row>
    <row r="71" spans="1:6">
      <c r="A71" s="11" t="s">
        <v>396</v>
      </c>
      <c r="B71" s="4" t="s">
        <v>240</v>
      </c>
      <c r="C71" s="78">
        <f>'8. tábla bevétel önkormányzat'!C72+'9. tábla bevétel Egészségház'!C71+'10. tábla bevétel TGK'!C71+'11. tábla bevétel Műv. Ház'!C71+'12. tábla bevétel Hivatal'!C71</f>
        <v>0</v>
      </c>
      <c r="D71" s="78">
        <f>'8. tábla bevétel önkormányzat'!D72+'9. tábla bevétel Egészségház'!D71+'10. tábla bevétel TGK'!D71+'11. tábla bevétel Műv. Ház'!D71+'12. tábla bevétel Hivatal'!D71</f>
        <v>0</v>
      </c>
      <c r="E71" s="78">
        <f>'8. tábla bevétel önkormányzat'!E72+'9. tábla bevétel Egészségház'!E71+'10. tábla bevétel TGK'!E71+'11. tábla bevétel Műv. Ház'!E71+'12. tábla bevétel Hivatal'!E71</f>
        <v>0</v>
      </c>
      <c r="F71" s="78">
        <f>'8. tábla bevétel önkormányzat'!F72+'9. tábla bevétel Egészségház'!F71+'10. tábla bevétel TGK'!F71+'11. tábla bevétel Műv. Ház'!F71+'12. tábla bevétel Hivatal'!F71</f>
        <v>0</v>
      </c>
    </row>
    <row r="72" spans="1:6">
      <c r="A72" s="11" t="s">
        <v>241</v>
      </c>
      <c r="B72" s="4" t="s">
        <v>242</v>
      </c>
      <c r="C72" s="78">
        <f>'8. tábla bevétel önkormányzat'!C73+'9. tábla bevétel Egészségház'!C72+'10. tábla bevétel TGK'!C72+'11. tábla bevétel Műv. Ház'!C72+'12. tábla bevétel Hivatal'!C72</f>
        <v>0</v>
      </c>
      <c r="D72" s="78">
        <f>'8. tábla bevétel önkormányzat'!D73+'9. tábla bevétel Egészségház'!D72+'10. tábla bevétel TGK'!D72+'11. tábla bevétel Műv. Ház'!D72+'12. tábla bevétel Hivatal'!D72</f>
        <v>0</v>
      </c>
      <c r="E72" s="78">
        <f>'8. tábla bevétel önkormányzat'!E73+'9. tábla bevétel Egészségház'!E72+'10. tábla bevétel TGK'!E72+'11. tábla bevétel Műv. Ház'!E72+'12. tábla bevétel Hivatal'!E72</f>
        <v>0</v>
      </c>
      <c r="F72" s="78">
        <f>'8. tábla bevétel önkormányzat'!F73+'9. tábla bevétel Egészségház'!F72+'10. tábla bevétel TGK'!F72+'11. tábla bevétel Műv. Ház'!F72+'12. tábla bevétel Hivatal'!F72</f>
        <v>0</v>
      </c>
    </row>
    <row r="73" spans="1:6">
      <c r="A73" s="11" t="s">
        <v>397</v>
      </c>
      <c r="B73" s="4" t="s">
        <v>243</v>
      </c>
      <c r="C73" s="78">
        <f>'8. tábla bevétel önkormányzat'!C74+'9. tábla bevétel Egészségház'!C73+'10. tábla bevétel TGK'!C73+'11. tábla bevétel Műv. Ház'!C73+'12. tábla bevétel Hivatal'!C73</f>
        <v>0</v>
      </c>
      <c r="D73" s="78">
        <f>'8. tábla bevétel önkormányzat'!D74+'9. tábla bevétel Egészségház'!D73+'10. tábla bevétel TGK'!D73+'11. tábla bevétel Műv. Ház'!D73+'12. tábla bevétel Hivatal'!D73</f>
        <v>0</v>
      </c>
      <c r="E73" s="78">
        <f>'8. tábla bevétel önkormányzat'!E74+'9. tábla bevétel Egészségház'!E73+'10. tábla bevétel TGK'!E73+'11. tábla bevétel Műv. Ház'!E73+'12. tábla bevétel Hivatal'!E73</f>
        <v>0</v>
      </c>
      <c r="F73" s="78">
        <f>'8. tábla bevétel önkormányzat'!F74+'9. tábla bevétel Egészségház'!F73+'10. tábla bevétel TGK'!F73+'11. tábla bevétel Műv. Ház'!F73+'12. tábla bevétel Hivatal'!F73</f>
        <v>0</v>
      </c>
    </row>
    <row r="74" spans="1:6">
      <c r="A74" s="13" t="s">
        <v>416</v>
      </c>
      <c r="B74" s="6" t="s">
        <v>244</v>
      </c>
      <c r="C74" s="78">
        <f>'8. tábla bevétel önkormányzat'!C75+'9. tábla bevétel Egészségház'!C74+'10. tábla bevétel TGK'!C74+'11. tábla bevétel Műv. Ház'!C74+'12. tábla bevétel Hivatal'!C74</f>
        <v>0</v>
      </c>
      <c r="D74" s="78">
        <f>'8. tábla bevétel önkormányzat'!D75+'9. tábla bevétel Egészségház'!D74+'10. tábla bevétel TGK'!D74+'11. tábla bevétel Műv. Ház'!D74+'12. tábla bevétel Hivatal'!D74</f>
        <v>0</v>
      </c>
      <c r="E74" s="78">
        <f>'8. tábla bevétel önkormányzat'!E75+'9. tábla bevétel Egészségház'!E74+'10. tábla bevétel TGK'!E74+'11. tábla bevétel Műv. Ház'!E74+'12. tábla bevétel Hivatal'!E74</f>
        <v>0</v>
      </c>
      <c r="F74" s="78">
        <f>'8. tábla bevétel önkormányzat'!F75+'9. tábla bevétel Egészségház'!F74+'10. tábla bevétel TGK'!F74+'11. tábla bevétel Műv. Ház'!F74+'12. tábla bevétel Hivatal'!F74</f>
        <v>0</v>
      </c>
    </row>
    <row r="75" spans="1:6">
      <c r="A75" s="11" t="s">
        <v>398</v>
      </c>
      <c r="B75" s="4" t="s">
        <v>245</v>
      </c>
      <c r="C75" s="78">
        <f>'8. tábla bevétel önkormányzat'!C76+'9. tábla bevétel Egészségház'!C75+'10. tábla bevétel TGK'!C75+'11. tábla bevétel Műv. Ház'!C75+'12. tábla bevétel Hivatal'!C75</f>
        <v>0</v>
      </c>
      <c r="D75" s="78">
        <f>'8. tábla bevétel önkormányzat'!D76+'9. tábla bevétel Egészségház'!D75+'10. tábla bevétel TGK'!D75+'11. tábla bevétel Műv. Ház'!D75+'12. tábla bevétel Hivatal'!D75</f>
        <v>0</v>
      </c>
      <c r="E75" s="78">
        <f>'8. tábla bevétel önkormányzat'!E76+'9. tábla bevétel Egészségház'!E75+'10. tábla bevétel TGK'!E75+'11. tábla bevétel Műv. Ház'!E75+'12. tábla bevétel Hivatal'!E75</f>
        <v>0</v>
      </c>
      <c r="F75" s="78">
        <f>'8. tábla bevétel önkormányzat'!F76+'9. tábla bevétel Egészségház'!F75+'10. tábla bevétel TGK'!F75+'11. tábla bevétel Műv. Ház'!F75+'12. tábla bevétel Hivatal'!F75</f>
        <v>0</v>
      </c>
    </row>
    <row r="76" spans="1:6">
      <c r="A76" s="11" t="s">
        <v>246</v>
      </c>
      <c r="B76" s="4" t="s">
        <v>247</v>
      </c>
      <c r="C76" s="78">
        <f>'8. tábla bevétel önkormányzat'!C77+'9. tábla bevétel Egészségház'!C76+'10. tábla bevétel TGK'!C76+'11. tábla bevétel Műv. Ház'!C76+'12. tábla bevétel Hivatal'!C76</f>
        <v>0</v>
      </c>
      <c r="D76" s="78">
        <f>'8. tábla bevétel önkormányzat'!D77+'9. tábla bevétel Egészségház'!D76+'10. tábla bevétel TGK'!D76+'11. tábla bevétel Műv. Ház'!D76+'12. tábla bevétel Hivatal'!D76</f>
        <v>0</v>
      </c>
      <c r="E76" s="78">
        <f>'8. tábla bevétel önkormányzat'!E77+'9. tábla bevétel Egészségház'!E76+'10. tábla bevétel TGK'!E76+'11. tábla bevétel Műv. Ház'!E76+'12. tábla bevétel Hivatal'!E76</f>
        <v>0</v>
      </c>
      <c r="F76" s="78">
        <f>'8. tábla bevétel önkormányzat'!F77+'9. tábla bevétel Egészségház'!F76+'10. tábla bevétel TGK'!F76+'11. tábla bevétel Műv. Ház'!F76+'12. tábla bevétel Hivatal'!F76</f>
        <v>0</v>
      </c>
    </row>
    <row r="77" spans="1:6">
      <c r="A77" s="11" t="s">
        <v>399</v>
      </c>
      <c r="B77" s="4" t="s">
        <v>248</v>
      </c>
      <c r="C77" s="78">
        <f>'8. tábla bevétel önkormányzat'!C78+'9. tábla bevétel Egészségház'!C77+'10. tábla bevétel TGK'!C77+'11. tábla bevétel Műv. Ház'!C77+'12. tábla bevétel Hivatal'!C77</f>
        <v>0</v>
      </c>
      <c r="D77" s="78">
        <f>'8. tábla bevétel önkormányzat'!D78+'9. tábla bevétel Egészségház'!D77+'10. tábla bevétel TGK'!D77+'11. tábla bevétel Műv. Ház'!D77+'12. tábla bevétel Hivatal'!D77</f>
        <v>0</v>
      </c>
      <c r="E77" s="78">
        <f>'8. tábla bevétel önkormányzat'!E78+'9. tábla bevétel Egészségház'!E77+'10. tábla bevétel TGK'!E77+'11. tábla bevétel Műv. Ház'!E77+'12. tábla bevétel Hivatal'!E77</f>
        <v>0</v>
      </c>
      <c r="F77" s="78">
        <f>'8. tábla bevétel önkormányzat'!F78+'9. tábla bevétel Egészségház'!F77+'10. tábla bevétel TGK'!F77+'11. tábla bevétel Műv. Ház'!F77+'12. tábla bevétel Hivatal'!F77</f>
        <v>0</v>
      </c>
    </row>
    <row r="78" spans="1:6">
      <c r="A78" s="11" t="s">
        <v>249</v>
      </c>
      <c r="B78" s="4" t="s">
        <v>250</v>
      </c>
      <c r="C78" s="78">
        <f>'8. tábla bevétel önkormányzat'!C79+'9. tábla bevétel Egészségház'!C78+'10. tábla bevétel TGK'!C78+'11. tábla bevétel Műv. Ház'!C78+'12. tábla bevétel Hivatal'!C78</f>
        <v>0</v>
      </c>
      <c r="D78" s="78">
        <f>'8. tábla bevétel önkormányzat'!D79+'9. tábla bevétel Egészségház'!D78+'10. tábla bevétel TGK'!D78+'11. tábla bevétel Műv. Ház'!D78+'12. tábla bevétel Hivatal'!D78</f>
        <v>0</v>
      </c>
      <c r="E78" s="78">
        <f>'8. tábla bevétel önkormányzat'!E79+'9. tábla bevétel Egészségház'!E78+'10. tábla bevétel TGK'!E78+'11. tábla bevétel Műv. Ház'!E78+'12. tábla bevétel Hivatal'!E78</f>
        <v>0</v>
      </c>
      <c r="F78" s="78">
        <f>'8. tábla bevétel önkormányzat'!F79+'9. tábla bevétel Egészségház'!F78+'10. tábla bevétel TGK'!F78+'11. tábla bevétel Műv. Ház'!F78+'12. tábla bevétel Hivatal'!F78</f>
        <v>0</v>
      </c>
    </row>
    <row r="79" spans="1:6">
      <c r="A79" s="13" t="s">
        <v>417</v>
      </c>
      <c r="B79" s="6" t="s">
        <v>251</v>
      </c>
      <c r="C79" s="78">
        <f>'8. tábla bevétel önkormányzat'!C80+'9. tábla bevétel Egészségház'!C79+'10. tábla bevétel TGK'!C79+'11. tábla bevétel Műv. Ház'!C79+'12. tábla bevétel Hivatal'!C79</f>
        <v>0</v>
      </c>
      <c r="D79" s="78">
        <f>'8. tábla bevétel önkormányzat'!D80+'9. tábla bevétel Egészségház'!D79+'10. tábla bevétel TGK'!D79+'11. tábla bevétel Műv. Ház'!D79+'12. tábla bevétel Hivatal'!D79</f>
        <v>0</v>
      </c>
      <c r="E79" s="78">
        <f>'8. tábla bevétel önkormányzat'!E80+'9. tábla bevétel Egészségház'!E79+'10. tábla bevétel TGK'!E79+'11. tábla bevétel Műv. Ház'!E79+'12. tábla bevétel Hivatal'!E79</f>
        <v>0</v>
      </c>
      <c r="F79" s="78">
        <f>'8. tábla bevétel önkormányzat'!F80+'9. tábla bevétel Egészségház'!F79+'10. tábla bevétel TGK'!F79+'11. tábla bevétel Műv. Ház'!F79+'12. tábla bevétel Hivatal'!F79</f>
        <v>0</v>
      </c>
    </row>
    <row r="80" spans="1:6">
      <c r="A80" s="4" t="s">
        <v>519</v>
      </c>
      <c r="B80" s="4" t="s">
        <v>252</v>
      </c>
      <c r="C80" s="78">
        <f>'8. tábla bevétel önkormányzat'!C81+'9. tábla bevétel Egészségház'!C80+'10. tábla bevétel TGK'!C80+'11. tábla bevétel Műv. Ház'!C80+'12. tábla bevétel Hivatal'!C80</f>
        <v>12333604</v>
      </c>
      <c r="D80" s="78">
        <f>'8. tábla bevétel önkormányzat'!D81+'9. tábla bevétel Egészségház'!D80+'10. tábla bevétel TGK'!D80+'11. tábla bevétel Műv. Ház'!D80+'12. tábla bevétel Hivatal'!D80</f>
        <v>0</v>
      </c>
      <c r="E80" s="78">
        <f>'8. tábla bevétel önkormányzat'!E81+'9. tábla bevétel Egészségház'!E80+'10. tábla bevétel TGK'!E80+'11. tábla bevétel Műv. Ház'!E80+'12. tábla bevétel Hivatal'!E80</f>
        <v>0</v>
      </c>
      <c r="F80" s="78">
        <f>'8. tábla bevétel önkormányzat'!F81+'9. tábla bevétel Egészségház'!F80+'10. tábla bevétel TGK'!F80+'11. tábla bevétel Műv. Ház'!F80+'12. tábla bevétel Hivatal'!F80</f>
        <v>12333604</v>
      </c>
    </row>
    <row r="81" spans="1:6" ht="26">
      <c r="A81" s="4" t="s">
        <v>520</v>
      </c>
      <c r="B81" s="4" t="s">
        <v>252</v>
      </c>
      <c r="C81" s="78">
        <f>'8. tábla bevétel önkormányzat'!C82+'9. tábla bevétel Egészségház'!C81+'10. tábla bevétel TGK'!C81+'11. tábla bevétel Műv. Ház'!C81+'12. tábla bevétel Hivatal'!C81</f>
        <v>339767972</v>
      </c>
      <c r="D81" s="78">
        <f>'8. tábla bevétel önkormányzat'!D82+'9. tábla bevétel Egészségház'!D81+'10. tábla bevétel TGK'!D81+'11. tábla bevétel Műv. Ház'!D81+'12. tábla bevétel Hivatal'!D81</f>
        <v>9716540</v>
      </c>
      <c r="E81" s="78">
        <f>'8. tábla bevétel önkormányzat'!E82+'9. tábla bevétel Egészségház'!E81+'10. tábla bevétel TGK'!E81+'11. tábla bevétel Műv. Ház'!E81+'12. tábla bevétel Hivatal'!E81</f>
        <v>0</v>
      </c>
      <c r="F81" s="78">
        <f>'8. tábla bevétel önkormányzat'!F82+'9. tábla bevétel Egészségház'!F81+'10. tábla bevétel TGK'!F81+'11. tábla bevétel Műv. Ház'!F81+'12. tábla bevétel Hivatal'!F81</f>
        <v>349484512</v>
      </c>
    </row>
    <row r="82" spans="1:6">
      <c r="A82" s="4" t="s">
        <v>517</v>
      </c>
      <c r="B82" s="4" t="s">
        <v>253</v>
      </c>
      <c r="C82" s="78">
        <f>'8. tábla bevétel önkormányzat'!C83+'9. tábla bevétel Egészségház'!C82+'10. tábla bevétel TGK'!C82+'11. tábla bevétel Műv. Ház'!C82+'12. tábla bevétel Hivatal'!C82</f>
        <v>0</v>
      </c>
      <c r="D82" s="78">
        <f>'8. tábla bevétel önkormányzat'!D83+'9. tábla bevétel Egészségház'!D82+'10. tábla bevétel TGK'!D82+'11. tábla bevétel Műv. Ház'!D82+'12. tábla bevétel Hivatal'!D82</f>
        <v>0</v>
      </c>
      <c r="E82" s="78">
        <f>'8. tábla bevétel önkormányzat'!E83+'9. tábla bevétel Egészségház'!E82+'10. tábla bevétel TGK'!E82+'11. tábla bevétel Műv. Ház'!E82+'12. tábla bevétel Hivatal'!E82</f>
        <v>0</v>
      </c>
      <c r="F82" s="78">
        <f>'8. tábla bevétel önkormányzat'!F83+'9. tábla bevétel Egészségház'!F82+'10. tábla bevétel TGK'!F82+'11. tábla bevétel Műv. Ház'!F82+'12. tábla bevétel Hivatal'!F82</f>
        <v>0</v>
      </c>
    </row>
    <row r="83" spans="1:6">
      <c r="A83" s="4" t="s">
        <v>518</v>
      </c>
      <c r="B83" s="4" t="s">
        <v>253</v>
      </c>
      <c r="C83" s="78">
        <f>'8. tábla bevétel önkormányzat'!C84+'9. tábla bevétel Egészségház'!C83+'10. tábla bevétel TGK'!C83+'11. tábla bevétel Műv. Ház'!C83+'12. tábla bevétel Hivatal'!C83</f>
        <v>0</v>
      </c>
      <c r="D83" s="78">
        <f>'8. tábla bevétel önkormányzat'!D84+'9. tábla bevétel Egészségház'!D83+'10. tábla bevétel TGK'!D83+'11. tábla bevétel Műv. Ház'!D83+'12. tábla bevétel Hivatal'!D83</f>
        <v>0</v>
      </c>
      <c r="E83" s="78">
        <f>'8. tábla bevétel önkormányzat'!E84+'9. tábla bevétel Egészségház'!E83+'10. tábla bevétel TGK'!E83+'11. tábla bevétel Műv. Ház'!E83+'12. tábla bevétel Hivatal'!E83</f>
        <v>0</v>
      </c>
      <c r="F83" s="78">
        <f>'8. tábla bevétel önkormányzat'!F84+'9. tábla bevétel Egészségház'!F83+'10. tábla bevétel TGK'!F83+'11. tábla bevétel Műv. Ház'!F83+'12. tábla bevétel Hivatal'!F83</f>
        <v>0</v>
      </c>
    </row>
    <row r="84" spans="1:6">
      <c r="A84" s="6" t="s">
        <v>418</v>
      </c>
      <c r="B84" s="6" t="s">
        <v>254</v>
      </c>
      <c r="C84" s="78">
        <f>'8. tábla bevétel önkormányzat'!C85+'9. tábla bevétel Egészségház'!C84+'10. tábla bevétel TGK'!C84+'11. tábla bevétel Műv. Ház'!C84+'12. tábla bevétel Hivatal'!C84</f>
        <v>352101576</v>
      </c>
      <c r="D84" s="78">
        <f>'8. tábla bevétel önkormányzat'!D85+'9. tábla bevétel Egészségház'!D84+'10. tábla bevétel TGK'!D84+'11. tábla bevétel Műv. Ház'!D84+'12. tábla bevétel Hivatal'!D84</f>
        <v>9716540</v>
      </c>
      <c r="E84" s="78">
        <f>'8. tábla bevétel önkormányzat'!E85+'9. tábla bevétel Egészségház'!E84+'10. tábla bevétel TGK'!E84+'11. tábla bevétel Műv. Ház'!E84+'12. tábla bevétel Hivatal'!E84</f>
        <v>0</v>
      </c>
      <c r="F84" s="78">
        <f>'8. tábla bevétel önkormányzat'!F85+'9. tábla bevétel Egészségház'!F84+'10. tábla bevétel TGK'!F84+'11. tábla bevétel Műv. Ház'!F84+'12. tábla bevétel Hivatal'!F84</f>
        <v>361818116</v>
      </c>
    </row>
    <row r="85" spans="1:6">
      <c r="A85" s="11" t="s">
        <v>255</v>
      </c>
      <c r="B85" s="4" t="s">
        <v>256</v>
      </c>
      <c r="C85" s="78">
        <f>'8. tábla bevétel önkormányzat'!C86+'9. tábla bevétel Egészségház'!C85+'10. tábla bevétel TGK'!C85+'11. tábla bevétel Műv. Ház'!C85+'12. tábla bevétel Hivatal'!C85</f>
        <v>0</v>
      </c>
      <c r="D85" s="78">
        <f>'8. tábla bevétel önkormányzat'!D86+'9. tábla bevétel Egészségház'!D85+'10. tábla bevétel TGK'!D85+'11. tábla bevétel Műv. Ház'!D85+'12. tábla bevétel Hivatal'!D85</f>
        <v>0</v>
      </c>
      <c r="E85" s="78">
        <f>'8. tábla bevétel önkormányzat'!E86+'9. tábla bevétel Egészségház'!E85+'10. tábla bevétel TGK'!E85+'11. tábla bevétel Műv. Ház'!E85+'12. tábla bevétel Hivatal'!E85</f>
        <v>0</v>
      </c>
      <c r="F85" s="78">
        <f>'8. tábla bevétel önkormányzat'!F86+'9. tábla bevétel Egészségház'!F85+'10. tábla bevétel TGK'!F85+'11. tábla bevétel Műv. Ház'!F85+'12. tábla bevétel Hivatal'!F85</f>
        <v>0</v>
      </c>
    </row>
    <row r="86" spans="1:6">
      <c r="A86" s="11" t="s">
        <v>257</v>
      </c>
      <c r="B86" s="4" t="s">
        <v>258</v>
      </c>
      <c r="C86" s="78">
        <f>'8. tábla bevétel önkormányzat'!C87+'9. tábla bevétel Egészségház'!C86+'10. tábla bevétel TGK'!C86+'11. tábla bevétel Műv. Ház'!C86+'12. tábla bevétel Hivatal'!C86</f>
        <v>0</v>
      </c>
      <c r="D86" s="78">
        <f>'8. tábla bevétel önkormányzat'!D87+'9. tábla bevétel Egészségház'!D86+'10. tábla bevétel TGK'!D86+'11. tábla bevétel Műv. Ház'!D86+'12. tábla bevétel Hivatal'!D86</f>
        <v>0</v>
      </c>
      <c r="E86" s="78">
        <f>'8. tábla bevétel önkormányzat'!E87+'9. tábla bevétel Egészségház'!E86+'10. tábla bevétel TGK'!E86+'11. tábla bevétel Műv. Ház'!E86+'12. tábla bevétel Hivatal'!E86</f>
        <v>0</v>
      </c>
      <c r="F86" s="78">
        <f>'8. tábla bevétel önkormányzat'!F87+'9. tábla bevétel Egészségház'!F86+'10. tábla bevétel TGK'!F86+'11. tábla bevétel Műv. Ház'!F86+'12. tábla bevétel Hivatal'!F86</f>
        <v>0</v>
      </c>
    </row>
    <row r="87" spans="1:6">
      <c r="A87" s="11" t="s">
        <v>259</v>
      </c>
      <c r="B87" s="4" t="s">
        <v>260</v>
      </c>
      <c r="C87" s="78">
        <f>'8. tábla bevétel önkormányzat'!C88+'9. tábla bevétel Egészségház'!C87+'10. tábla bevétel TGK'!C87+'11. tábla bevétel Műv. Ház'!C87+'12. tábla bevétel Hivatal'!C87</f>
        <v>212730354</v>
      </c>
      <c r="D87" s="78">
        <f>'8. tábla bevétel önkormányzat'!D88+'9. tábla bevétel Egészségház'!D87+'10. tábla bevétel TGK'!D87+'11. tábla bevétel Műv. Ház'!D87+'12. tábla bevétel Hivatal'!D87</f>
        <v>0</v>
      </c>
      <c r="E87" s="78">
        <f>'8. tábla bevétel önkormányzat'!E88+'9. tábla bevétel Egészségház'!E87+'10. tábla bevétel TGK'!E87+'11. tábla bevétel Műv. Ház'!E87+'12. tábla bevétel Hivatal'!E87</f>
        <v>0</v>
      </c>
      <c r="F87" s="78">
        <f>'8. tábla bevétel önkormányzat'!F88+'9. tábla bevétel Egészségház'!F87+'10. tábla bevétel TGK'!F87+'11. tábla bevétel Műv. Ház'!F87+'12. tábla bevétel Hivatal'!F87</f>
        <v>212730354</v>
      </c>
    </row>
    <row r="88" spans="1:6">
      <c r="A88" s="11" t="s">
        <v>261</v>
      </c>
      <c r="B88" s="4" t="s">
        <v>262</v>
      </c>
      <c r="C88" s="78"/>
      <c r="D88" s="78">
        <f>'8. tábla bevétel önkormányzat'!D89+'9. tábla bevétel Egészségház'!D88+'10. tábla bevétel TGK'!D88+'11. tábla bevétel Műv. Ház'!D88+'12. tábla bevétel Hivatal'!D88</f>
        <v>0</v>
      </c>
      <c r="E88" s="78">
        <f>'8. tábla bevétel önkormányzat'!E89+'9. tábla bevétel Egészségház'!E88+'10. tábla bevétel TGK'!E88+'11. tábla bevétel Műv. Ház'!E88+'12. tábla bevétel Hivatal'!E88</f>
        <v>0</v>
      </c>
      <c r="F88" s="78"/>
    </row>
    <row r="89" spans="1:6">
      <c r="A89" s="11" t="s">
        <v>400</v>
      </c>
      <c r="B89" s="4" t="s">
        <v>263</v>
      </c>
      <c r="C89" s="78">
        <f>'8. tábla bevétel önkormányzat'!C90+'9. tábla bevétel Egészségház'!C89+'10. tábla bevétel TGK'!C89+'11. tábla bevétel Műv. Ház'!C89+'12. tábla bevétel Hivatal'!C89</f>
        <v>0</v>
      </c>
      <c r="D89" s="78">
        <f>'8. tábla bevétel önkormányzat'!D90+'9. tábla bevétel Egészségház'!D89+'10. tábla bevétel TGK'!D89+'11. tábla bevétel Műv. Ház'!D89+'12. tábla bevétel Hivatal'!D89</f>
        <v>0</v>
      </c>
      <c r="E89" s="78">
        <f>'8. tábla bevétel önkormányzat'!E90+'9. tábla bevétel Egészségház'!E89+'10. tábla bevétel TGK'!E89+'11. tábla bevétel Műv. Ház'!E89+'12. tábla bevétel Hivatal'!E89</f>
        <v>0</v>
      </c>
      <c r="F89" s="78">
        <f>'8. tábla bevétel önkormányzat'!F90+'9. tábla bevétel Egészségház'!F89+'10. tábla bevétel TGK'!F89+'11. tábla bevétel Műv. Ház'!F89+'12. tábla bevétel Hivatal'!F89</f>
        <v>0</v>
      </c>
    </row>
    <row r="90" spans="1:6">
      <c r="A90" s="13" t="s">
        <v>419</v>
      </c>
      <c r="B90" s="6" t="s">
        <v>264</v>
      </c>
      <c r="C90" s="78">
        <f>'8. tábla bevétel önkormányzat'!C91+'9. tábla bevétel Egészségház'!C90+'10. tábla bevétel TGK'!C90+'11. tábla bevétel Műv. Ház'!C90+'12. tábla bevétel Hivatal'!C90</f>
        <v>564831930</v>
      </c>
      <c r="D90" s="78">
        <f>'8. tábla bevétel önkormányzat'!D91+'9. tábla bevétel Egészségház'!D90+'10. tábla bevétel TGK'!D90+'11. tábla bevétel Műv. Ház'!D90+'12. tábla bevétel Hivatal'!D90</f>
        <v>9716540</v>
      </c>
      <c r="E90" s="78">
        <f>'8. tábla bevétel önkormányzat'!E91+'9. tábla bevétel Egészségház'!E90+'10. tábla bevétel TGK'!E90+'11. tábla bevétel Műv. Ház'!E90+'12. tábla bevétel Hivatal'!E90</f>
        <v>0</v>
      </c>
      <c r="F90" s="78">
        <f>'8. tábla bevétel önkormányzat'!F91+'9. tábla bevétel Egészségház'!F90+'10. tábla bevétel TGK'!F90+'11. tábla bevétel Műv. Ház'!F90+'12. tábla bevétel Hivatal'!F90</f>
        <v>574548470</v>
      </c>
    </row>
    <row r="91" spans="1:6">
      <c r="A91" s="11" t="s">
        <v>265</v>
      </c>
      <c r="B91" s="4" t="s">
        <v>266</v>
      </c>
      <c r="C91" s="78">
        <f>'8. tábla bevétel önkormányzat'!C92+'9. tábla bevétel Egészségház'!C91+'10. tábla bevétel TGK'!C91+'11. tábla bevétel Műv. Ház'!C91+'12. tábla bevétel Hivatal'!C91</f>
        <v>0</v>
      </c>
      <c r="D91" s="78">
        <f>'8. tábla bevétel önkormányzat'!D92+'9. tábla bevétel Egészségház'!D91+'10. tábla bevétel TGK'!D91+'11. tábla bevétel Műv. Ház'!D91+'12. tábla bevétel Hivatal'!D91</f>
        <v>0</v>
      </c>
      <c r="E91" s="78">
        <f>'8. tábla bevétel önkormányzat'!E92+'9. tábla bevétel Egészségház'!E91+'10. tábla bevétel TGK'!E91+'11. tábla bevétel Műv. Ház'!E91+'12. tábla bevétel Hivatal'!E91</f>
        <v>0</v>
      </c>
      <c r="F91" s="78">
        <f>'8. tábla bevétel önkormányzat'!F92+'9. tábla bevétel Egészségház'!F91+'10. tábla bevétel TGK'!F91+'11. tábla bevétel Műv. Ház'!F91+'12. tábla bevétel Hivatal'!F91</f>
        <v>0</v>
      </c>
    </row>
    <row r="92" spans="1:6">
      <c r="A92" s="11" t="s">
        <v>267</v>
      </c>
      <c r="B92" s="4" t="s">
        <v>268</v>
      </c>
      <c r="C92" s="78">
        <f>'8. tábla bevétel önkormányzat'!C93+'9. tábla bevétel Egészségház'!C92+'10. tábla bevétel TGK'!C92+'11. tábla bevétel Műv. Ház'!C92+'12. tábla bevétel Hivatal'!C92</f>
        <v>0</v>
      </c>
      <c r="D92" s="78">
        <f>'8. tábla bevétel önkormányzat'!D93+'9. tábla bevétel Egészségház'!D92+'10. tábla bevétel TGK'!D92+'11. tábla bevétel Műv. Ház'!D92+'12. tábla bevétel Hivatal'!D92</f>
        <v>0</v>
      </c>
      <c r="E92" s="78">
        <f>'8. tábla bevétel önkormányzat'!E93+'9. tábla bevétel Egészségház'!E92+'10. tábla bevétel TGK'!E92+'11. tábla bevétel Műv. Ház'!E92+'12. tábla bevétel Hivatal'!E92</f>
        <v>0</v>
      </c>
      <c r="F92" s="78">
        <f>'8. tábla bevétel önkormányzat'!F93+'9. tábla bevétel Egészségház'!F92+'10. tábla bevétel TGK'!F92+'11. tábla bevétel Műv. Ház'!F92+'12. tábla bevétel Hivatal'!F92</f>
        <v>0</v>
      </c>
    </row>
    <row r="93" spans="1:6">
      <c r="A93" s="11" t="s">
        <v>269</v>
      </c>
      <c r="B93" s="4" t="s">
        <v>270</v>
      </c>
      <c r="C93" s="78">
        <f>'8. tábla bevétel önkormányzat'!C94+'9. tábla bevétel Egészségház'!C93+'10. tábla bevétel TGK'!C93+'11. tábla bevétel Műv. Ház'!C93+'12. tábla bevétel Hivatal'!C93</f>
        <v>0</v>
      </c>
      <c r="D93" s="78">
        <f>'8. tábla bevétel önkormányzat'!D94+'9. tábla bevétel Egészségház'!D93+'10. tábla bevétel TGK'!D93+'11. tábla bevétel Műv. Ház'!D93+'12. tábla bevétel Hivatal'!D93</f>
        <v>0</v>
      </c>
      <c r="E93" s="78">
        <f>'8. tábla bevétel önkormányzat'!E94+'9. tábla bevétel Egészségház'!E93+'10. tábla bevétel TGK'!E93+'11. tábla bevétel Műv. Ház'!E93+'12. tábla bevétel Hivatal'!E93</f>
        <v>0</v>
      </c>
      <c r="F93" s="78">
        <f>'8. tábla bevétel önkormányzat'!F94+'9. tábla bevétel Egészségház'!F93+'10. tábla bevétel TGK'!F93+'11. tábla bevétel Műv. Ház'!F93+'12. tábla bevétel Hivatal'!F93</f>
        <v>0</v>
      </c>
    </row>
    <row r="94" spans="1:6">
      <c r="A94" s="11" t="s">
        <v>401</v>
      </c>
      <c r="B94" s="4" t="s">
        <v>271</v>
      </c>
      <c r="C94" s="78">
        <f>'8. tábla bevétel önkormányzat'!C95+'9. tábla bevétel Egészségház'!C94+'10. tábla bevétel TGK'!C94+'11. tábla bevétel Műv. Ház'!C94+'12. tábla bevétel Hivatal'!C94</f>
        <v>0</v>
      </c>
      <c r="D94" s="78">
        <f>'8. tábla bevétel önkormányzat'!D95+'9. tábla bevétel Egészségház'!D94+'10. tábla bevétel TGK'!D94+'11. tábla bevétel Műv. Ház'!D94+'12. tábla bevétel Hivatal'!D94</f>
        <v>0</v>
      </c>
      <c r="E94" s="78">
        <f>'8. tábla bevétel önkormányzat'!E95+'9. tábla bevétel Egészségház'!E94+'10. tábla bevétel TGK'!E94+'11. tábla bevétel Műv. Ház'!E94+'12. tábla bevétel Hivatal'!E94</f>
        <v>0</v>
      </c>
      <c r="F94" s="78">
        <f>'8. tábla bevétel önkormányzat'!F95+'9. tábla bevétel Egészségház'!F94+'10. tábla bevétel TGK'!F94+'11. tábla bevétel Műv. Ház'!F94+'12. tábla bevétel Hivatal'!F94</f>
        <v>0</v>
      </c>
    </row>
    <row r="95" spans="1:6">
      <c r="A95" s="13" t="s">
        <v>420</v>
      </c>
      <c r="B95" s="6" t="s">
        <v>272</v>
      </c>
      <c r="C95" s="78">
        <f>'8. tábla bevétel önkormányzat'!C96+'9. tábla bevétel Egészségház'!C95+'10. tábla bevétel TGK'!C95+'11. tábla bevétel Műv. Ház'!C95+'12. tábla bevétel Hivatal'!C95</f>
        <v>0</v>
      </c>
      <c r="D95" s="78">
        <f>'8. tábla bevétel önkormányzat'!D96+'9. tábla bevétel Egészségház'!D95+'10. tábla bevétel TGK'!D95+'11. tábla bevétel Műv. Ház'!D95+'12. tábla bevétel Hivatal'!D95</f>
        <v>0</v>
      </c>
      <c r="E95" s="78">
        <f>'8. tábla bevétel önkormányzat'!E96+'9. tábla bevétel Egészségház'!E95+'10. tábla bevétel TGK'!E95+'11. tábla bevétel Műv. Ház'!E95+'12. tábla bevétel Hivatal'!E95</f>
        <v>0</v>
      </c>
      <c r="F95" s="78">
        <f>'8. tábla bevétel önkormányzat'!F96+'9. tábla bevétel Egészségház'!F95+'10. tábla bevétel TGK'!F95+'11. tábla bevétel Műv. Ház'!F95+'12. tábla bevétel Hivatal'!F95</f>
        <v>0</v>
      </c>
    </row>
    <row r="96" spans="1:6">
      <c r="A96" s="13" t="s">
        <v>273</v>
      </c>
      <c r="B96" s="6" t="s">
        <v>274</v>
      </c>
      <c r="C96" s="78">
        <f>'8. tábla bevétel önkormányzat'!C97+'9. tábla bevétel Egészségház'!C96+'10. tábla bevétel TGK'!C96+'11. tábla bevétel Műv. Ház'!C96+'12. tábla bevétel Hivatal'!C96</f>
        <v>0</v>
      </c>
      <c r="D96" s="78">
        <f>'8. tábla bevétel önkormányzat'!D97+'9. tábla bevétel Egészségház'!D96+'10. tábla bevétel TGK'!D96+'11. tábla bevétel Műv. Ház'!D96+'12. tábla bevétel Hivatal'!D96</f>
        <v>0</v>
      </c>
      <c r="E96" s="78">
        <f>'8. tábla bevétel önkormányzat'!E97+'9. tábla bevétel Egészségház'!E96+'10. tábla bevétel TGK'!E96+'11. tábla bevétel Műv. Ház'!E96+'12. tábla bevétel Hivatal'!E96</f>
        <v>0</v>
      </c>
      <c r="F96" s="78">
        <f>'8. tábla bevétel önkormányzat'!F97+'9. tábla bevétel Egészségház'!F96+'10. tábla bevétel TGK'!F96+'11. tábla bevétel Műv. Ház'!F96+'12. tábla bevétel Hivatal'!F96</f>
        <v>0</v>
      </c>
    </row>
    <row r="97" spans="1:6" ht="15.5">
      <c r="A97" s="119" t="s">
        <v>421</v>
      </c>
      <c r="B97" s="33" t="s">
        <v>275</v>
      </c>
      <c r="C97" s="78">
        <f>'8. tábla bevétel önkormányzat'!C98+'9. tábla bevétel Egészségház'!C97+'10. tábla bevétel TGK'!C97+'11. tábla bevétel Műv. Ház'!C97+'12. tábla bevétel Hivatal'!C97</f>
        <v>564831930</v>
      </c>
      <c r="D97" s="78">
        <f>'8. tábla bevétel önkormányzat'!D98+'9. tábla bevétel Egészségház'!D97+'10. tábla bevétel TGK'!D97+'11. tábla bevétel Műv. Ház'!D97+'12. tábla bevétel Hivatal'!D97</f>
        <v>9716540</v>
      </c>
      <c r="E97" s="78">
        <f>'8. tábla bevétel önkormányzat'!E98+'9. tábla bevétel Egészségház'!E97+'10. tábla bevétel TGK'!E97+'11. tábla bevétel Műv. Ház'!E97+'12. tábla bevétel Hivatal'!E97</f>
        <v>0</v>
      </c>
      <c r="F97" s="78">
        <f>'8. tábla bevétel önkormányzat'!F98+'9. tábla bevétel Egészségház'!F97+'10. tábla bevétel TGK'!F97+'11. tábla bevétel Műv. Ház'!F97+'12. tábla bevétel Hivatal'!F97</f>
        <v>574548470</v>
      </c>
    </row>
    <row r="98" spans="1:6" ht="15.5">
      <c r="A98" s="120" t="s">
        <v>403</v>
      </c>
      <c r="B98" s="36"/>
      <c r="C98" s="78">
        <f>'8. tábla bevétel önkormányzat'!C99+'9. tábla bevétel Egészségház'!C98+'10. tábla bevétel TGK'!C98+'11. tábla bevétel Műv. Ház'!C98+'12. tábla bevétel Hivatal'!C98</f>
        <v>1354278634</v>
      </c>
      <c r="D98" s="78">
        <f>'8. tábla bevétel önkormányzat'!D99+'9. tábla bevétel Egészségház'!D98+'10. tábla bevétel TGK'!D98+'11. tábla bevétel Műv. Ház'!D98+'12. tábla bevétel Hivatal'!D98</f>
        <v>50605662</v>
      </c>
      <c r="E98" s="78">
        <f>'8. tábla bevétel önkormányzat'!E99+'9. tábla bevétel Egészségház'!E98+'10. tábla bevétel TGK'!E98+'11. tábla bevétel Műv. Ház'!E98+'12. tábla bevétel Hivatal'!E98</f>
        <v>0</v>
      </c>
      <c r="F98" s="78">
        <f>'8. tábla bevétel önkormányzat'!F99+'9. tábla bevétel Egészségház'!F98+'10. tábla bevétel TGK'!F98+'11. tábla bevétel Műv. Ház'!F98+'12. tábla bevétel Hivatal'!F98</f>
        <v>1404884296</v>
      </c>
    </row>
  </sheetData>
  <mergeCells count="3">
    <mergeCell ref="A3:F3"/>
    <mergeCell ref="A4:F4"/>
    <mergeCell ref="A1:F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2" fitToHeight="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1:G36"/>
  <sheetViews>
    <sheetView workbookViewId="0">
      <selection sqref="A1:F1"/>
    </sheetView>
  </sheetViews>
  <sheetFormatPr defaultColWidth="9.1796875" defaultRowHeight="14.5"/>
  <cols>
    <col min="1" max="1" width="86.26953125" style="147" customWidth="1"/>
    <col min="2" max="7" width="15.54296875" style="147" customWidth="1"/>
    <col min="8" max="16384" width="9.1796875" style="147"/>
  </cols>
  <sheetData>
    <row r="1" spans="1:7" ht="15.5">
      <c r="A1" s="195" t="s">
        <v>696</v>
      </c>
      <c r="B1" s="195"/>
      <c r="C1" s="195"/>
      <c r="D1" s="195"/>
      <c r="E1" s="195"/>
      <c r="F1" s="195"/>
      <c r="G1" s="187"/>
    </row>
    <row r="2" spans="1:7" ht="15.5">
      <c r="A2" s="69"/>
    </row>
    <row r="3" spans="1:7" ht="25.5" customHeight="1">
      <c r="A3" s="191" t="s">
        <v>634</v>
      </c>
      <c r="B3" s="191"/>
      <c r="C3" s="191"/>
      <c r="D3" s="191"/>
      <c r="E3" s="191"/>
      <c r="F3" s="191"/>
      <c r="G3" s="191"/>
    </row>
    <row r="4" spans="1:7" ht="23.25" customHeight="1">
      <c r="A4" s="194" t="s">
        <v>638</v>
      </c>
      <c r="B4" s="194"/>
      <c r="C4" s="194"/>
      <c r="D4" s="194"/>
      <c r="E4" s="194"/>
      <c r="F4" s="194"/>
      <c r="G4" s="194"/>
    </row>
    <row r="7" spans="1:7" ht="102" customHeight="1">
      <c r="A7" s="163" t="s">
        <v>639</v>
      </c>
      <c r="B7" s="131" t="s">
        <v>640</v>
      </c>
      <c r="C7" s="131" t="s">
        <v>641</v>
      </c>
      <c r="D7" s="131" t="s">
        <v>642</v>
      </c>
      <c r="E7" s="131" t="s">
        <v>643</v>
      </c>
      <c r="F7" s="131" t="s">
        <v>644</v>
      </c>
      <c r="G7" s="129" t="s">
        <v>553</v>
      </c>
    </row>
    <row r="8" spans="1:7" ht="15" customHeight="1">
      <c r="A8" s="164" t="s">
        <v>645</v>
      </c>
      <c r="B8" s="165"/>
      <c r="C8" s="165"/>
      <c r="D8" s="165"/>
      <c r="E8" s="165"/>
      <c r="F8" s="165">
        <v>2</v>
      </c>
      <c r="G8" s="165">
        <f>SUM(B8:F8)</f>
        <v>2</v>
      </c>
    </row>
    <row r="9" spans="1:7" ht="15" customHeight="1">
      <c r="A9" s="164" t="s">
        <v>646</v>
      </c>
      <c r="B9" s="165"/>
      <c r="C9" s="165"/>
      <c r="D9" s="165"/>
      <c r="E9" s="165"/>
      <c r="F9" s="165">
        <v>13</v>
      </c>
      <c r="G9" s="165">
        <f t="shared" ref="G9:G34" si="0">SUM(B9:F9)</f>
        <v>13</v>
      </c>
    </row>
    <row r="10" spans="1:7" ht="15" customHeight="1">
      <c r="A10" s="164" t="s">
        <v>647</v>
      </c>
      <c r="B10" s="165"/>
      <c r="C10" s="165"/>
      <c r="D10" s="165"/>
      <c r="E10" s="165"/>
      <c r="F10" s="165">
        <v>6</v>
      </c>
      <c r="G10" s="165">
        <f t="shared" si="0"/>
        <v>6</v>
      </c>
    </row>
    <row r="11" spans="1:7" ht="15" customHeight="1">
      <c r="A11" s="164" t="s">
        <v>648</v>
      </c>
      <c r="B11" s="165"/>
      <c r="C11" s="165"/>
      <c r="D11" s="165"/>
      <c r="E11" s="165"/>
      <c r="F11" s="165"/>
      <c r="G11" s="165">
        <f t="shared" si="0"/>
        <v>0</v>
      </c>
    </row>
    <row r="12" spans="1:7" ht="15" customHeight="1">
      <c r="A12" s="163" t="s">
        <v>649</v>
      </c>
      <c r="B12" s="165">
        <f>SUM(B8:B11)</f>
        <v>0</v>
      </c>
      <c r="C12" s="165">
        <f>SUM(C8:C11)</f>
        <v>0</v>
      </c>
      <c r="D12" s="165">
        <f>SUM(D8:D11)</f>
        <v>0</v>
      </c>
      <c r="E12" s="165">
        <f>SUM(E8:E11)</f>
        <v>0</v>
      </c>
      <c r="F12" s="165">
        <f>SUM(F8:F11)</f>
        <v>21</v>
      </c>
      <c r="G12" s="165">
        <f t="shared" si="0"/>
        <v>21</v>
      </c>
    </row>
    <row r="13" spans="1:7" ht="15" customHeight="1">
      <c r="A13" s="164" t="s">
        <v>650</v>
      </c>
      <c r="B13" s="165"/>
      <c r="C13" s="165"/>
      <c r="D13" s="165"/>
      <c r="E13" s="165"/>
      <c r="F13" s="165"/>
      <c r="G13" s="165">
        <f t="shared" si="0"/>
        <v>0</v>
      </c>
    </row>
    <row r="14" spans="1:7" ht="15" customHeight="1">
      <c r="A14" s="164" t="s">
        <v>651</v>
      </c>
      <c r="B14" s="165"/>
      <c r="C14" s="165"/>
      <c r="D14" s="165"/>
      <c r="E14" s="165"/>
      <c r="F14" s="165"/>
      <c r="G14" s="165">
        <f t="shared" si="0"/>
        <v>0</v>
      </c>
    </row>
    <row r="15" spans="1:7" ht="15" customHeight="1">
      <c r="A15" s="164" t="s">
        <v>652</v>
      </c>
      <c r="B15" s="165"/>
      <c r="C15" s="165"/>
      <c r="D15" s="165"/>
      <c r="E15" s="165"/>
      <c r="F15" s="165"/>
      <c r="G15" s="165">
        <f t="shared" si="0"/>
        <v>0</v>
      </c>
    </row>
    <row r="16" spans="1:7" ht="15" customHeight="1">
      <c r="A16" s="164" t="s">
        <v>653</v>
      </c>
      <c r="B16" s="165"/>
      <c r="C16" s="165">
        <v>1</v>
      </c>
      <c r="D16" s="165">
        <v>2</v>
      </c>
      <c r="E16" s="165">
        <v>1</v>
      </c>
      <c r="F16" s="165"/>
      <c r="G16" s="165">
        <f t="shared" si="0"/>
        <v>4</v>
      </c>
    </row>
    <row r="17" spans="1:7" ht="15" customHeight="1">
      <c r="A17" s="164" t="s">
        <v>654</v>
      </c>
      <c r="B17" s="165">
        <v>1</v>
      </c>
      <c r="C17" s="165">
        <v>1</v>
      </c>
      <c r="D17" s="165">
        <v>10</v>
      </c>
      <c r="E17" s="165">
        <v>1</v>
      </c>
      <c r="F17" s="165"/>
      <c r="G17" s="165">
        <f t="shared" si="0"/>
        <v>13</v>
      </c>
    </row>
    <row r="18" spans="1:7" ht="15" customHeight="1">
      <c r="A18" s="164" t="s">
        <v>655</v>
      </c>
      <c r="B18" s="165">
        <v>2</v>
      </c>
      <c r="C18" s="165">
        <v>3</v>
      </c>
      <c r="D18" s="165">
        <v>4</v>
      </c>
      <c r="E18" s="165">
        <v>2</v>
      </c>
      <c r="F18" s="165"/>
      <c r="G18" s="165">
        <f t="shared" si="0"/>
        <v>11</v>
      </c>
    </row>
    <row r="19" spans="1:7" ht="15" customHeight="1">
      <c r="A19" s="164" t="s">
        <v>656</v>
      </c>
      <c r="B19" s="165"/>
      <c r="C19" s="165"/>
      <c r="D19" s="165"/>
      <c r="E19" s="165"/>
      <c r="F19" s="165"/>
      <c r="G19" s="165">
        <f t="shared" si="0"/>
        <v>0</v>
      </c>
    </row>
    <row r="20" spans="1:7" ht="15" customHeight="1">
      <c r="A20" s="163" t="s">
        <v>657</v>
      </c>
      <c r="B20" s="165">
        <f>SUM(B13:B19)</f>
        <v>3</v>
      </c>
      <c r="C20" s="165">
        <f>SUM(C13:C19)</f>
        <v>5</v>
      </c>
      <c r="D20" s="165">
        <f>SUM(D13:D19)</f>
        <v>16</v>
      </c>
      <c r="E20" s="165">
        <f>SUM(E13:E19)</f>
        <v>4</v>
      </c>
      <c r="F20" s="165">
        <f>SUM(F13:F19)</f>
        <v>0</v>
      </c>
      <c r="G20" s="165">
        <f t="shared" si="0"/>
        <v>28</v>
      </c>
    </row>
    <row r="21" spans="1:7" ht="15" customHeight="1">
      <c r="A21" s="164" t="s">
        <v>658</v>
      </c>
      <c r="B21" s="165">
        <v>10</v>
      </c>
      <c r="C21" s="165"/>
      <c r="D21" s="165"/>
      <c r="E21" s="165"/>
      <c r="F21" s="165"/>
      <c r="G21" s="165">
        <f t="shared" si="0"/>
        <v>10</v>
      </c>
    </row>
    <row r="22" spans="1:7" ht="15" customHeight="1">
      <c r="A22" s="164" t="s">
        <v>659</v>
      </c>
      <c r="B22" s="165"/>
      <c r="C22" s="165"/>
      <c r="D22" s="165"/>
      <c r="E22" s="165"/>
      <c r="F22" s="165"/>
      <c r="G22" s="165">
        <f t="shared" si="0"/>
        <v>0</v>
      </c>
    </row>
    <row r="23" spans="1:7" ht="15" customHeight="1">
      <c r="A23" s="164" t="s">
        <v>660</v>
      </c>
      <c r="B23" s="165">
        <v>5</v>
      </c>
      <c r="C23" s="165"/>
      <c r="D23" s="165"/>
      <c r="E23" s="165"/>
      <c r="F23" s="165"/>
      <c r="G23" s="165">
        <f t="shared" si="0"/>
        <v>5</v>
      </c>
    </row>
    <row r="24" spans="1:7" ht="15" customHeight="1">
      <c r="A24" s="163" t="s">
        <v>661</v>
      </c>
      <c r="B24" s="165">
        <f>SUM(B21:B23)</f>
        <v>15</v>
      </c>
      <c r="C24" s="165">
        <f>SUM(C21:C23)</f>
        <v>0</v>
      </c>
      <c r="D24" s="165">
        <f>SUM(D21:D23)</f>
        <v>0</v>
      </c>
      <c r="E24" s="165">
        <f>SUM(E21:E23)</f>
        <v>0</v>
      </c>
      <c r="F24" s="165">
        <f>SUM(F21:F23)</f>
        <v>0</v>
      </c>
      <c r="G24" s="165">
        <f t="shared" si="0"/>
        <v>15</v>
      </c>
    </row>
    <row r="25" spans="1:7" ht="15" customHeight="1">
      <c r="A25" s="164" t="s">
        <v>662</v>
      </c>
      <c r="B25" s="165">
        <v>1</v>
      </c>
      <c r="C25" s="165"/>
      <c r="D25" s="165"/>
      <c r="E25" s="165"/>
      <c r="F25" s="165"/>
      <c r="G25" s="165">
        <f t="shared" si="0"/>
        <v>1</v>
      </c>
    </row>
    <row r="26" spans="1:7" ht="15" customHeight="1">
      <c r="A26" s="164" t="s">
        <v>663</v>
      </c>
      <c r="B26" s="165">
        <v>6</v>
      </c>
      <c r="C26" s="165"/>
      <c r="D26" s="165"/>
      <c r="E26" s="165"/>
      <c r="F26" s="165"/>
      <c r="G26" s="165">
        <f t="shared" si="0"/>
        <v>6</v>
      </c>
    </row>
    <row r="27" spans="1:7" ht="15" customHeight="1">
      <c r="A27" s="164" t="s">
        <v>664</v>
      </c>
      <c r="B27" s="165"/>
      <c r="C27" s="165"/>
      <c r="D27" s="165"/>
      <c r="E27" s="165"/>
      <c r="F27" s="165"/>
      <c r="G27" s="165">
        <f t="shared" si="0"/>
        <v>0</v>
      </c>
    </row>
    <row r="28" spans="1:7" ht="15" customHeight="1">
      <c r="A28" s="163" t="s">
        <v>665</v>
      </c>
      <c r="B28" s="165">
        <f>SUM(B25:B27)</f>
        <v>7</v>
      </c>
      <c r="C28" s="165">
        <f>SUM(C25:C27)</f>
        <v>0</v>
      </c>
      <c r="D28" s="165">
        <f>SUM(D25:D27)</f>
        <v>0</v>
      </c>
      <c r="E28" s="165">
        <f>SUM(E25:E27)</f>
        <v>0</v>
      </c>
      <c r="F28" s="165">
        <f>SUM(F25:F27)</f>
        <v>0</v>
      </c>
      <c r="G28" s="165">
        <f t="shared" si="0"/>
        <v>7</v>
      </c>
    </row>
    <row r="29" spans="1:7" ht="37.5" customHeight="1">
      <c r="A29" s="163" t="s">
        <v>666</v>
      </c>
      <c r="B29" s="166">
        <f>B28+B24+B20+B12</f>
        <v>25</v>
      </c>
      <c r="C29" s="166">
        <f>C28+C24+C20+C12</f>
        <v>5</v>
      </c>
      <c r="D29" s="166">
        <f>D28+D24+D20+D12</f>
        <v>16</v>
      </c>
      <c r="E29" s="166">
        <f>E28+E24+E20+E12</f>
        <v>4</v>
      </c>
      <c r="F29" s="166">
        <f>F28+F24+F20+F12</f>
        <v>21</v>
      </c>
      <c r="G29" s="165">
        <f t="shared" si="0"/>
        <v>71</v>
      </c>
    </row>
    <row r="30" spans="1:7" ht="15" customHeight="1">
      <c r="A30" s="164" t="s">
        <v>667</v>
      </c>
      <c r="B30" s="165"/>
      <c r="C30" s="165"/>
      <c r="D30" s="165"/>
      <c r="E30" s="165"/>
      <c r="F30" s="165"/>
      <c r="G30" s="165">
        <f t="shared" si="0"/>
        <v>0</v>
      </c>
    </row>
    <row r="31" spans="1:7" ht="15" customHeight="1">
      <c r="A31" s="164" t="s">
        <v>668</v>
      </c>
      <c r="B31" s="165"/>
      <c r="C31" s="165"/>
      <c r="D31" s="165"/>
      <c r="E31" s="165"/>
      <c r="F31" s="165"/>
      <c r="G31" s="165">
        <f t="shared" si="0"/>
        <v>0</v>
      </c>
    </row>
    <row r="32" spans="1:7" ht="15" customHeight="1">
      <c r="A32" s="164" t="s">
        <v>669</v>
      </c>
      <c r="B32" s="165"/>
      <c r="C32" s="165"/>
      <c r="D32" s="165"/>
      <c r="E32" s="165"/>
      <c r="F32" s="165"/>
      <c r="G32" s="165">
        <f t="shared" si="0"/>
        <v>0</v>
      </c>
    </row>
    <row r="33" spans="1:7" ht="15" customHeight="1">
      <c r="A33" s="164" t="s">
        <v>670</v>
      </c>
      <c r="B33" s="165"/>
      <c r="C33" s="165"/>
      <c r="D33" s="165"/>
      <c r="E33" s="165"/>
      <c r="F33" s="165"/>
      <c r="G33" s="165">
        <f t="shared" si="0"/>
        <v>0</v>
      </c>
    </row>
    <row r="34" spans="1:7" ht="33.75" customHeight="1">
      <c r="A34" s="163" t="s">
        <v>671</v>
      </c>
      <c r="B34" s="165"/>
      <c r="C34" s="165"/>
      <c r="D34" s="165"/>
      <c r="E34" s="165"/>
      <c r="F34" s="165"/>
      <c r="G34" s="165">
        <f t="shared" si="0"/>
        <v>0</v>
      </c>
    </row>
    <row r="35" spans="1:7">
      <c r="A35" s="196"/>
      <c r="B35" s="197"/>
      <c r="C35" s="197"/>
      <c r="D35" s="197"/>
    </row>
    <row r="36" spans="1:7">
      <c r="A36" s="197"/>
      <c r="B36" s="197"/>
      <c r="C36" s="197"/>
      <c r="D36" s="197"/>
    </row>
  </sheetData>
  <mergeCells count="5">
    <mergeCell ref="A3:G3"/>
    <mergeCell ref="A4:G4"/>
    <mergeCell ref="A35:D35"/>
    <mergeCell ref="A36:D36"/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H37"/>
  <sheetViews>
    <sheetView workbookViewId="0">
      <selection sqref="A1:G1"/>
    </sheetView>
  </sheetViews>
  <sheetFormatPr defaultRowHeight="14.5"/>
  <cols>
    <col min="1" max="1" width="71.54296875" style="62" customWidth="1"/>
    <col min="2" max="2" width="11.81640625" customWidth="1"/>
    <col min="3" max="3" width="22.453125" style="76" customWidth="1"/>
    <col min="4" max="4" width="18.81640625" style="76" customWidth="1"/>
    <col min="5" max="5" width="18.7265625" style="76" customWidth="1"/>
    <col min="6" max="6" width="18.26953125" style="76" customWidth="1"/>
    <col min="7" max="7" width="18" style="76" customWidth="1"/>
    <col min="8" max="8" width="18.7265625" style="76" customWidth="1"/>
  </cols>
  <sheetData>
    <row r="1" spans="1:8" ht="15.5">
      <c r="A1" s="195" t="s">
        <v>696</v>
      </c>
      <c r="B1" s="195"/>
      <c r="C1" s="195"/>
      <c r="D1" s="195"/>
      <c r="E1" s="195"/>
      <c r="F1" s="195"/>
      <c r="G1" s="195"/>
      <c r="H1" s="187"/>
    </row>
    <row r="3" spans="1:8" ht="21.75" customHeight="1">
      <c r="A3" s="191" t="s">
        <v>634</v>
      </c>
      <c r="B3" s="192"/>
      <c r="C3" s="192"/>
      <c r="D3" s="192"/>
      <c r="E3" s="192"/>
      <c r="F3" s="192"/>
      <c r="G3" s="192"/>
      <c r="H3" s="192"/>
    </row>
    <row r="4" spans="1:8" ht="26.25" customHeight="1">
      <c r="A4" s="194" t="s">
        <v>621</v>
      </c>
      <c r="B4" s="192"/>
      <c r="C4" s="192"/>
      <c r="D4" s="192"/>
      <c r="E4" s="192"/>
      <c r="F4" s="192"/>
      <c r="G4" s="192"/>
      <c r="H4" s="192"/>
    </row>
    <row r="6" spans="1:8" ht="26.5">
      <c r="A6" s="73" t="s">
        <v>593</v>
      </c>
      <c r="B6" s="2" t="s">
        <v>594</v>
      </c>
      <c r="C6" s="86" t="s">
        <v>552</v>
      </c>
      <c r="D6" s="86" t="s">
        <v>460</v>
      </c>
      <c r="E6" s="86" t="s">
        <v>461</v>
      </c>
      <c r="F6" s="86" t="s">
        <v>462</v>
      </c>
      <c r="G6" s="86" t="s">
        <v>463</v>
      </c>
      <c r="H6" s="88" t="s">
        <v>553</v>
      </c>
    </row>
    <row r="7" spans="1:8">
      <c r="A7" s="38" t="s">
        <v>79</v>
      </c>
      <c r="B7" s="5" t="s">
        <v>80</v>
      </c>
      <c r="C7" s="80">
        <v>200000</v>
      </c>
      <c r="D7" s="78"/>
      <c r="E7" s="78"/>
      <c r="F7" s="78"/>
      <c r="G7" s="78"/>
      <c r="H7" s="78">
        <f t="shared" ref="H7:H19" si="0">SUM(C7:G7)</f>
        <v>200000</v>
      </c>
    </row>
    <row r="8" spans="1:8">
      <c r="A8" s="38" t="s">
        <v>319</v>
      </c>
      <c r="B8" s="5" t="s">
        <v>81</v>
      </c>
      <c r="C8" s="80">
        <v>9210000</v>
      </c>
      <c r="D8" s="78"/>
      <c r="E8" s="78"/>
      <c r="F8" s="78"/>
      <c r="G8" s="78"/>
      <c r="H8" s="78">
        <f t="shared" si="0"/>
        <v>9210000</v>
      </c>
    </row>
    <row r="9" spans="1:8">
      <c r="A9" s="32" t="s">
        <v>82</v>
      </c>
      <c r="B9" s="5" t="s">
        <v>83</v>
      </c>
      <c r="C9" s="80">
        <v>0</v>
      </c>
      <c r="D9" s="78">
        <v>520000</v>
      </c>
      <c r="E9" s="78"/>
      <c r="F9" s="78">
        <v>110000</v>
      </c>
      <c r="G9" s="78">
        <v>20000</v>
      </c>
      <c r="H9" s="78">
        <f t="shared" si="0"/>
        <v>650000</v>
      </c>
    </row>
    <row r="10" spans="1:8">
      <c r="A10" s="38" t="s">
        <v>84</v>
      </c>
      <c r="B10" s="5" t="s">
        <v>85</v>
      </c>
      <c r="C10" s="80">
        <v>21262690</v>
      </c>
      <c r="D10" s="78">
        <v>365000</v>
      </c>
      <c r="E10" s="78">
        <v>1025000</v>
      </c>
      <c r="F10" s="78">
        <v>367000</v>
      </c>
      <c r="G10" s="78">
        <v>680000</v>
      </c>
      <c r="H10" s="78">
        <f t="shared" si="0"/>
        <v>23699690</v>
      </c>
    </row>
    <row r="11" spans="1:8">
      <c r="A11" s="38" t="s">
        <v>86</v>
      </c>
      <c r="B11" s="5" t="s">
        <v>87</v>
      </c>
      <c r="C11" s="80">
        <v>400000</v>
      </c>
      <c r="D11" s="78"/>
      <c r="E11" s="78"/>
      <c r="F11" s="78"/>
      <c r="G11" s="78"/>
      <c r="H11" s="78">
        <f t="shared" si="0"/>
        <v>400000</v>
      </c>
    </row>
    <row r="12" spans="1:8" ht="15" customHeight="1">
      <c r="A12" s="32" t="s">
        <v>88</v>
      </c>
      <c r="B12" s="5" t="s">
        <v>89</v>
      </c>
      <c r="C12" s="80">
        <v>0</v>
      </c>
      <c r="D12" s="78"/>
      <c r="E12" s="78"/>
      <c r="F12" s="78"/>
      <c r="G12" s="78"/>
      <c r="H12" s="78">
        <f t="shared" si="0"/>
        <v>0</v>
      </c>
    </row>
    <row r="13" spans="1:8" ht="15" customHeight="1">
      <c r="A13" s="32" t="s">
        <v>90</v>
      </c>
      <c r="B13" s="5" t="s">
        <v>91</v>
      </c>
      <c r="C13" s="80">
        <v>47030740</v>
      </c>
      <c r="D13" s="78">
        <v>240000</v>
      </c>
      <c r="E13" s="78">
        <v>275000</v>
      </c>
      <c r="F13" s="78">
        <v>127200</v>
      </c>
      <c r="G13" s="78">
        <v>229500</v>
      </c>
      <c r="H13" s="78">
        <f t="shared" si="0"/>
        <v>47902440</v>
      </c>
    </row>
    <row r="14" spans="1:8">
      <c r="A14" s="71" t="s">
        <v>320</v>
      </c>
      <c r="B14" s="8" t="s">
        <v>92</v>
      </c>
      <c r="C14" s="78">
        <f>SUM(C7:C13)</f>
        <v>78103430</v>
      </c>
      <c r="D14" s="78">
        <f>SUM(D7:D13)</f>
        <v>1125000</v>
      </c>
      <c r="E14" s="78">
        <f>SUM(E7:E13)</f>
        <v>1300000</v>
      </c>
      <c r="F14" s="78">
        <f>SUM(F7:F13)</f>
        <v>604200</v>
      </c>
      <c r="G14" s="78">
        <f>SUM(G7:G13)</f>
        <v>929500</v>
      </c>
      <c r="H14" s="78">
        <f t="shared" si="0"/>
        <v>82062130</v>
      </c>
    </row>
    <row r="15" spans="1:8">
      <c r="A15" s="38" t="s">
        <v>93</v>
      </c>
      <c r="B15" s="5" t="s">
        <v>94</v>
      </c>
      <c r="C15" s="78">
        <v>277447613</v>
      </c>
      <c r="D15" s="78"/>
      <c r="E15" s="78"/>
      <c r="F15" s="78"/>
      <c r="G15" s="78"/>
      <c r="H15" s="78">
        <f t="shared" si="0"/>
        <v>277447613</v>
      </c>
    </row>
    <row r="16" spans="1:8">
      <c r="A16" s="38" t="s">
        <v>95</v>
      </c>
      <c r="B16" s="5" t="s">
        <v>96</v>
      </c>
      <c r="C16" s="78">
        <v>0</v>
      </c>
      <c r="D16" s="78"/>
      <c r="E16" s="78"/>
      <c r="F16" s="78"/>
      <c r="G16" s="78"/>
      <c r="H16" s="78">
        <f t="shared" si="0"/>
        <v>0</v>
      </c>
    </row>
    <row r="17" spans="1:8">
      <c r="A17" s="38" t="s">
        <v>97</v>
      </c>
      <c r="B17" s="5" t="s">
        <v>98</v>
      </c>
      <c r="C17" s="78">
        <v>10342571</v>
      </c>
      <c r="D17" s="78"/>
      <c r="E17" s="78"/>
      <c r="F17" s="78"/>
      <c r="G17" s="78"/>
      <c r="H17" s="78">
        <f t="shared" si="0"/>
        <v>10342571</v>
      </c>
    </row>
    <row r="18" spans="1:8" ht="15" customHeight="1">
      <c r="A18" s="38" t="s">
        <v>99</v>
      </c>
      <c r="B18" s="5" t="s">
        <v>100</v>
      </c>
      <c r="C18" s="78">
        <v>30705213</v>
      </c>
      <c r="D18" s="78"/>
      <c r="E18" s="78"/>
      <c r="F18" s="78"/>
      <c r="G18" s="78"/>
      <c r="H18" s="89">
        <f t="shared" si="0"/>
        <v>30705213</v>
      </c>
    </row>
    <row r="19" spans="1:8">
      <c r="A19" s="71" t="s">
        <v>321</v>
      </c>
      <c r="B19" s="8" t="s">
        <v>101</v>
      </c>
      <c r="C19" s="78">
        <f>SUM(C15:C18)</f>
        <v>318495397</v>
      </c>
      <c r="D19" s="78">
        <f>D18+D17+D16+D15</f>
        <v>0</v>
      </c>
      <c r="E19" s="78">
        <f>E18+E17+E16+E15</f>
        <v>0</v>
      </c>
      <c r="F19" s="78">
        <f>F18+F17+F16+F15</f>
        <v>0</v>
      </c>
      <c r="G19" s="90">
        <f>G18+G17+G16+G15</f>
        <v>0</v>
      </c>
      <c r="H19" s="78">
        <f t="shared" si="0"/>
        <v>318495397</v>
      </c>
    </row>
    <row r="22" spans="1:8">
      <c r="A22" s="76"/>
      <c r="B22" s="76"/>
      <c r="D22"/>
      <c r="E22"/>
      <c r="F22"/>
      <c r="G22"/>
      <c r="H22"/>
    </row>
    <row r="23" spans="1:8">
      <c r="A23" s="76"/>
      <c r="B23" s="76"/>
      <c r="D23"/>
      <c r="E23"/>
      <c r="F23"/>
      <c r="G23"/>
      <c r="H23"/>
    </row>
    <row r="24" spans="1:8">
      <c r="A24" s="76"/>
      <c r="B24" s="76"/>
      <c r="D24"/>
      <c r="E24"/>
      <c r="F24"/>
      <c r="G24"/>
      <c r="H24"/>
    </row>
    <row r="25" spans="1:8">
      <c r="A25" s="76"/>
      <c r="B25" s="76"/>
      <c r="D25"/>
      <c r="E25"/>
      <c r="F25"/>
      <c r="G25"/>
      <c r="H25"/>
    </row>
    <row r="26" spans="1:8">
      <c r="A26" s="76"/>
      <c r="B26" s="76"/>
      <c r="D26"/>
      <c r="E26"/>
      <c r="F26"/>
      <c r="G26"/>
      <c r="H26"/>
    </row>
    <row r="27" spans="1:8">
      <c r="A27" s="76"/>
      <c r="B27" s="76"/>
      <c r="D27"/>
      <c r="E27"/>
      <c r="F27"/>
      <c r="G27"/>
      <c r="H27"/>
    </row>
    <row r="28" spans="1:8">
      <c r="A28" s="76"/>
      <c r="B28" s="76"/>
      <c r="D28"/>
      <c r="E28"/>
      <c r="F28"/>
      <c r="G28"/>
      <c r="H28"/>
    </row>
    <row r="29" spans="1:8">
      <c r="A29" s="76"/>
      <c r="B29" s="76"/>
      <c r="D29"/>
      <c r="E29"/>
      <c r="F29"/>
      <c r="G29"/>
      <c r="H29"/>
    </row>
    <row r="30" spans="1:8">
      <c r="A30" s="76"/>
      <c r="B30" s="76"/>
      <c r="D30"/>
      <c r="E30"/>
      <c r="F30"/>
      <c r="G30"/>
      <c r="H30"/>
    </row>
    <row r="31" spans="1:8">
      <c r="A31" s="76"/>
      <c r="B31" s="76"/>
      <c r="D31"/>
      <c r="E31"/>
      <c r="F31"/>
      <c r="G31"/>
      <c r="H31"/>
    </row>
    <row r="32" spans="1:8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</sheetData>
  <mergeCells count="3">
    <mergeCell ref="A3:H3"/>
    <mergeCell ref="A4:H4"/>
    <mergeCell ref="A1:G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>
      <selection sqref="A1:H1"/>
    </sheetView>
  </sheetViews>
  <sheetFormatPr defaultRowHeight="14.5"/>
  <cols>
    <col min="1" max="1" width="36.453125" customWidth="1"/>
    <col min="2" max="2" width="10.1796875" customWidth="1"/>
    <col min="3" max="3" width="18.81640625" style="76" customWidth="1"/>
    <col min="4" max="4" width="17.26953125" style="76" customWidth="1"/>
    <col min="5" max="5" width="17.54296875" style="76" customWidth="1"/>
    <col min="6" max="6" width="17.7265625" style="76" customWidth="1"/>
    <col min="7" max="7" width="17.1796875" style="76" customWidth="1"/>
    <col min="8" max="8" width="17.7265625" style="76" customWidth="1"/>
  </cols>
  <sheetData>
    <row r="1" spans="1:8" ht="15.5">
      <c r="A1" s="195" t="s">
        <v>696</v>
      </c>
      <c r="B1" s="195"/>
      <c r="C1" s="195"/>
      <c r="D1" s="195"/>
      <c r="E1" s="195"/>
      <c r="F1" s="195"/>
      <c r="G1" s="195"/>
      <c r="H1" s="195"/>
    </row>
    <row r="2" spans="1:8" ht="15.5">
      <c r="A2" s="69"/>
    </row>
    <row r="3" spans="1:8" ht="24" customHeight="1">
      <c r="A3" s="191" t="s">
        <v>634</v>
      </c>
      <c r="B3" s="192"/>
      <c r="C3" s="192"/>
      <c r="D3" s="192"/>
      <c r="E3" s="192"/>
      <c r="F3" s="192"/>
      <c r="G3" s="192"/>
      <c r="H3" s="192"/>
    </row>
    <row r="4" spans="1:8" ht="23.25" customHeight="1">
      <c r="A4" s="194" t="s">
        <v>622</v>
      </c>
      <c r="B4" s="192"/>
      <c r="C4" s="192"/>
      <c r="D4" s="192"/>
      <c r="E4" s="192"/>
      <c r="F4" s="192"/>
      <c r="G4" s="192"/>
      <c r="H4" s="192"/>
    </row>
    <row r="5" spans="1:8" ht="17.5">
      <c r="A5" s="37"/>
    </row>
    <row r="7" spans="1:8" ht="26.5">
      <c r="A7" s="1" t="s">
        <v>593</v>
      </c>
      <c r="B7" s="2" t="s">
        <v>594</v>
      </c>
      <c r="C7" s="77" t="s">
        <v>552</v>
      </c>
      <c r="D7" s="77" t="s">
        <v>460</v>
      </c>
      <c r="E7" s="77" t="s">
        <v>461</v>
      </c>
      <c r="F7" s="77" t="s">
        <v>462</v>
      </c>
      <c r="G7" s="77" t="s">
        <v>463</v>
      </c>
      <c r="H7" s="92" t="s">
        <v>553</v>
      </c>
    </row>
    <row r="8" spans="1:8">
      <c r="A8" s="25"/>
      <c r="B8" s="25"/>
      <c r="C8" s="78"/>
      <c r="D8" s="78"/>
      <c r="E8" s="78"/>
      <c r="F8" s="78"/>
      <c r="G8" s="78"/>
      <c r="H8" s="78"/>
    </row>
    <row r="9" spans="1:8">
      <c r="A9" s="25"/>
      <c r="B9" s="25"/>
      <c r="C9" s="78"/>
      <c r="D9" s="78"/>
      <c r="E9" s="78"/>
      <c r="F9" s="78"/>
      <c r="G9" s="78"/>
      <c r="H9" s="78"/>
    </row>
    <row r="10" spans="1:8">
      <c r="A10" s="25"/>
      <c r="B10" s="25"/>
      <c r="C10" s="78"/>
      <c r="D10" s="78"/>
      <c r="E10" s="78"/>
      <c r="F10" s="78"/>
      <c r="G10" s="78"/>
      <c r="H10" s="78"/>
    </row>
    <row r="11" spans="1:8">
      <c r="A11" s="25"/>
      <c r="B11" s="25"/>
      <c r="C11" s="78"/>
      <c r="D11" s="78"/>
      <c r="E11" s="78"/>
      <c r="F11" s="78"/>
      <c r="G11" s="78"/>
      <c r="H11" s="78"/>
    </row>
    <row r="12" spans="1:8">
      <c r="A12" s="13" t="s">
        <v>526</v>
      </c>
      <c r="B12" s="7" t="s">
        <v>77</v>
      </c>
      <c r="C12" s="78"/>
      <c r="D12" s="78"/>
      <c r="E12" s="78"/>
      <c r="F12" s="78"/>
      <c r="G12" s="78"/>
      <c r="H12" s="78"/>
    </row>
    <row r="13" spans="1:8">
      <c r="A13" s="13"/>
      <c r="B13" s="7"/>
      <c r="C13" s="78"/>
      <c r="D13" s="78"/>
      <c r="E13" s="78"/>
      <c r="F13" s="78"/>
      <c r="G13" s="78"/>
      <c r="H13" s="78"/>
    </row>
    <row r="14" spans="1:8">
      <c r="A14" s="13"/>
      <c r="B14" s="7"/>
      <c r="C14" s="78"/>
      <c r="D14" s="78"/>
      <c r="E14" s="78"/>
      <c r="F14" s="78"/>
      <c r="G14" s="78"/>
      <c r="H14" s="78"/>
    </row>
    <row r="15" spans="1:8">
      <c r="A15" s="13"/>
      <c r="B15" s="7"/>
      <c r="C15" s="78"/>
      <c r="D15" s="78"/>
      <c r="E15" s="78"/>
      <c r="F15" s="78"/>
      <c r="G15" s="78"/>
      <c r="H15" s="78"/>
    </row>
    <row r="16" spans="1:8">
      <c r="A16" s="13" t="s">
        <v>630</v>
      </c>
      <c r="B16" s="7"/>
      <c r="C16" s="78">
        <v>16696688</v>
      </c>
      <c r="D16" s="78"/>
      <c r="E16" s="78"/>
      <c r="F16" s="78"/>
      <c r="G16" s="78"/>
      <c r="H16" s="78">
        <f>SUM(C16:G16)</f>
        <v>16696688</v>
      </c>
    </row>
    <row r="17" spans="1:8">
      <c r="A17" s="13" t="s">
        <v>525</v>
      </c>
      <c r="B17" s="7" t="s">
        <v>77</v>
      </c>
      <c r="C17" s="78">
        <f>SUM(C15:C16)</f>
        <v>16696688</v>
      </c>
      <c r="D17" s="78"/>
      <c r="E17" s="78"/>
      <c r="F17" s="78"/>
      <c r="G17" s="78"/>
      <c r="H17" s="78">
        <f>SUM(C17:G17)</f>
        <v>16696688</v>
      </c>
    </row>
  </sheetData>
  <mergeCells count="3">
    <mergeCell ref="A3:H3"/>
    <mergeCell ref="A4:H4"/>
    <mergeCell ref="A1:H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87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J39"/>
  <sheetViews>
    <sheetView workbookViewId="0">
      <selection sqref="A1:G1"/>
    </sheetView>
  </sheetViews>
  <sheetFormatPr defaultRowHeight="14.5"/>
  <cols>
    <col min="1" max="1" width="64.26953125" customWidth="1"/>
    <col min="3" max="3" width="18.1796875" style="75" customWidth="1"/>
    <col min="4" max="4" width="21.54296875" style="75" customWidth="1"/>
    <col min="5" max="5" width="21.81640625" style="75" customWidth="1"/>
    <col min="6" max="7" width="19.54296875" style="75" customWidth="1"/>
    <col min="8" max="8" width="16.453125" style="75" customWidth="1"/>
    <col min="9" max="9" width="16.26953125" style="75" customWidth="1"/>
    <col min="10" max="10" width="30.1796875" style="75" customWidth="1"/>
  </cols>
  <sheetData>
    <row r="1" spans="1:10" ht="15.5">
      <c r="A1" s="195" t="s">
        <v>696</v>
      </c>
      <c r="B1" s="195"/>
      <c r="C1" s="195"/>
      <c r="D1" s="195"/>
      <c r="E1" s="195"/>
      <c r="F1" s="195"/>
      <c r="G1" s="195"/>
      <c r="H1" s="187"/>
      <c r="I1" s="187"/>
      <c r="J1" s="187"/>
    </row>
    <row r="2" spans="1:10" ht="15.5">
      <c r="A2" s="69"/>
    </row>
    <row r="3" spans="1:10" ht="30" customHeight="1">
      <c r="A3" s="191" t="s">
        <v>634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ht="46.5" customHeight="1">
      <c r="A4" s="194" t="s">
        <v>623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ht="16.5" customHeight="1">
      <c r="A5" s="49"/>
      <c r="B5" s="50"/>
      <c r="C5" s="93"/>
      <c r="D5" s="93"/>
      <c r="E5" s="93"/>
      <c r="F5" s="93"/>
      <c r="G5" s="93"/>
      <c r="H5" s="93"/>
      <c r="I5" s="93"/>
      <c r="J5" s="93"/>
    </row>
    <row r="6" spans="1:10">
      <c r="A6" s="3" t="s">
        <v>552</v>
      </c>
    </row>
    <row r="7" spans="1:10" ht="61.5" customHeight="1">
      <c r="A7" s="1" t="s">
        <v>593</v>
      </c>
      <c r="B7" s="2" t="s">
        <v>594</v>
      </c>
      <c r="C7" s="131" t="s">
        <v>528</v>
      </c>
      <c r="D7" s="131" t="s">
        <v>531</v>
      </c>
      <c r="E7" s="131" t="s">
        <v>532</v>
      </c>
      <c r="F7" s="131" t="s">
        <v>533</v>
      </c>
      <c r="G7" s="131" t="s">
        <v>538</v>
      </c>
      <c r="H7" s="131" t="s">
        <v>529</v>
      </c>
      <c r="I7" s="131" t="s">
        <v>530</v>
      </c>
      <c r="J7" s="131" t="s">
        <v>534</v>
      </c>
    </row>
    <row r="8" spans="1:10" ht="24">
      <c r="A8" s="34"/>
      <c r="B8" s="34"/>
      <c r="C8" s="80"/>
      <c r="D8" s="80"/>
      <c r="E8" s="80"/>
      <c r="F8" s="94" t="s">
        <v>539</v>
      </c>
      <c r="G8" s="95"/>
      <c r="H8" s="80"/>
      <c r="I8" s="80"/>
      <c r="J8" s="80"/>
    </row>
    <row r="9" spans="1:10">
      <c r="A9" s="13" t="s">
        <v>79</v>
      </c>
      <c r="B9" s="5" t="s">
        <v>80</v>
      </c>
      <c r="C9" s="80">
        <v>200000</v>
      </c>
      <c r="D9" s="80">
        <v>200000</v>
      </c>
      <c r="E9" s="80"/>
      <c r="F9" s="80"/>
      <c r="G9" s="80"/>
      <c r="H9" s="80"/>
      <c r="I9" s="80"/>
      <c r="J9" s="80"/>
    </row>
    <row r="10" spans="1:10">
      <c r="A10" s="13" t="s">
        <v>319</v>
      </c>
      <c r="B10" s="5" t="s">
        <v>81</v>
      </c>
      <c r="C10" s="80">
        <v>9210000</v>
      </c>
      <c r="D10" s="80">
        <f>C10-E10</f>
        <v>9210000</v>
      </c>
      <c r="E10" s="80"/>
      <c r="F10" s="78"/>
      <c r="G10" s="80"/>
      <c r="H10" s="80"/>
      <c r="I10" s="80"/>
      <c r="J10" s="80"/>
    </row>
    <row r="11" spans="1:10">
      <c r="A11" s="74" t="s">
        <v>82</v>
      </c>
      <c r="B11" s="5" t="s">
        <v>83</v>
      </c>
      <c r="C11" s="80">
        <v>650000</v>
      </c>
      <c r="D11" s="80">
        <f t="shared" ref="D11:D21" si="0">C11-E11</f>
        <v>650000</v>
      </c>
      <c r="E11" s="80"/>
      <c r="F11" s="80"/>
      <c r="G11" s="80"/>
      <c r="H11" s="80"/>
      <c r="I11" s="80"/>
      <c r="J11" s="80"/>
    </row>
    <row r="12" spans="1:10">
      <c r="A12" s="13" t="s">
        <v>84</v>
      </c>
      <c r="B12" s="5" t="s">
        <v>85</v>
      </c>
      <c r="C12" s="80">
        <v>23699690</v>
      </c>
      <c r="D12" s="80">
        <f t="shared" si="0"/>
        <v>23699690</v>
      </c>
      <c r="E12" s="80"/>
      <c r="F12" s="80"/>
      <c r="G12" s="80"/>
      <c r="H12" s="80"/>
      <c r="I12" s="80"/>
      <c r="J12" s="80"/>
    </row>
    <row r="13" spans="1:10">
      <c r="A13" s="13" t="s">
        <v>86</v>
      </c>
      <c r="B13" s="5" t="s">
        <v>87</v>
      </c>
      <c r="C13" s="80">
        <v>400000</v>
      </c>
      <c r="D13" s="80">
        <f t="shared" si="0"/>
        <v>400000</v>
      </c>
      <c r="E13" s="80"/>
      <c r="F13" s="80"/>
      <c r="G13" s="80"/>
      <c r="H13" s="80"/>
      <c r="I13" s="80"/>
      <c r="J13" s="80"/>
    </row>
    <row r="14" spans="1:10">
      <c r="A14" s="74" t="s">
        <v>88</v>
      </c>
      <c r="B14" s="5" t="s">
        <v>89</v>
      </c>
      <c r="C14" s="80">
        <v>0</v>
      </c>
      <c r="D14" s="80">
        <f t="shared" si="0"/>
        <v>0</v>
      </c>
      <c r="E14" s="80"/>
      <c r="F14" s="80"/>
      <c r="G14" s="80"/>
      <c r="H14" s="80"/>
      <c r="I14" s="80"/>
      <c r="J14" s="80"/>
    </row>
    <row r="15" spans="1:10">
      <c r="A15" s="74" t="s">
        <v>90</v>
      </c>
      <c r="B15" s="5" t="s">
        <v>91</v>
      </c>
      <c r="C15" s="80">
        <v>47902440</v>
      </c>
      <c r="D15" s="80">
        <f t="shared" si="0"/>
        <v>47902440</v>
      </c>
      <c r="E15" s="80"/>
      <c r="F15" s="78"/>
      <c r="G15" s="80"/>
      <c r="H15" s="80"/>
      <c r="I15" s="80"/>
      <c r="J15" s="80"/>
    </row>
    <row r="16" spans="1:10" ht="15.5">
      <c r="A16" s="17" t="s">
        <v>320</v>
      </c>
      <c r="B16" s="8" t="s">
        <v>92</v>
      </c>
      <c r="C16" s="80">
        <f>SUM(C8:C15)</f>
        <v>82062130</v>
      </c>
      <c r="D16" s="80">
        <f t="shared" si="0"/>
        <v>82062130</v>
      </c>
      <c r="E16" s="80">
        <f>SUM(E8:E15)</f>
        <v>0</v>
      </c>
      <c r="F16" s="78"/>
      <c r="G16" s="80"/>
      <c r="H16" s="80"/>
      <c r="I16" s="80"/>
      <c r="J16" s="80"/>
    </row>
    <row r="17" spans="1:10">
      <c r="A17" s="13" t="s">
        <v>93</v>
      </c>
      <c r="B17" s="5" t="s">
        <v>94</v>
      </c>
      <c r="C17" s="80">
        <v>277447613</v>
      </c>
      <c r="D17" s="80">
        <f t="shared" si="0"/>
        <v>277447613</v>
      </c>
      <c r="E17" s="80"/>
      <c r="F17" s="80"/>
      <c r="G17" s="80"/>
      <c r="H17" s="80"/>
      <c r="I17" s="80"/>
      <c r="J17" s="80"/>
    </row>
    <row r="18" spans="1:10">
      <c r="A18" s="13" t="s">
        <v>95</v>
      </c>
      <c r="B18" s="5" t="s">
        <v>96</v>
      </c>
      <c r="C18" s="80">
        <v>0</v>
      </c>
      <c r="D18" s="80">
        <f t="shared" si="0"/>
        <v>0</v>
      </c>
      <c r="E18" s="80"/>
      <c r="F18" s="80"/>
      <c r="G18" s="80"/>
      <c r="H18" s="80"/>
      <c r="I18" s="80"/>
      <c r="J18" s="80"/>
    </row>
    <row r="19" spans="1:10">
      <c r="A19" s="13" t="s">
        <v>97</v>
      </c>
      <c r="B19" s="5" t="s">
        <v>98</v>
      </c>
      <c r="C19" s="80">
        <v>10342571</v>
      </c>
      <c r="D19" s="80">
        <f t="shared" si="0"/>
        <v>10342571</v>
      </c>
      <c r="E19" s="80"/>
      <c r="F19" s="80"/>
      <c r="G19" s="80"/>
      <c r="H19" s="80"/>
      <c r="I19" s="80"/>
      <c r="J19" s="80"/>
    </row>
    <row r="20" spans="1:10">
      <c r="A20" s="13" t="s">
        <v>99</v>
      </c>
      <c r="B20" s="5" t="s">
        <v>100</v>
      </c>
      <c r="C20" s="80">
        <v>30705213</v>
      </c>
      <c r="D20" s="80">
        <f t="shared" si="0"/>
        <v>30705213</v>
      </c>
      <c r="E20" s="80"/>
      <c r="F20" s="80"/>
      <c r="G20" s="80"/>
      <c r="H20" s="80"/>
      <c r="I20" s="80"/>
      <c r="J20" s="80"/>
    </row>
    <row r="21" spans="1:10" ht="15.5">
      <c r="A21" s="17" t="s">
        <v>321</v>
      </c>
      <c r="B21" s="8" t="s">
        <v>101</v>
      </c>
      <c r="C21" s="80">
        <f>SUM(C17:C20)</f>
        <v>318495397</v>
      </c>
      <c r="D21" s="80">
        <f t="shared" si="0"/>
        <v>318495397</v>
      </c>
      <c r="E21" s="80">
        <f>E17+E19</f>
        <v>0</v>
      </c>
      <c r="F21" s="80"/>
      <c r="G21" s="80"/>
      <c r="H21" s="80"/>
      <c r="I21" s="80"/>
      <c r="J21" s="80"/>
    </row>
    <row r="26" spans="1:10">
      <c r="I26"/>
      <c r="J26"/>
    </row>
    <row r="27" spans="1:10">
      <c r="I27"/>
      <c r="J27"/>
    </row>
    <row r="28" spans="1:10">
      <c r="I28"/>
      <c r="J28"/>
    </row>
    <row r="29" spans="1:10">
      <c r="I29"/>
      <c r="J29"/>
    </row>
    <row r="30" spans="1:10">
      <c r="I30"/>
      <c r="J30"/>
    </row>
    <row r="31" spans="1:10">
      <c r="I31"/>
      <c r="J31"/>
    </row>
    <row r="32" spans="1:10">
      <c r="I32"/>
      <c r="J32"/>
    </row>
    <row r="33" spans="9:10">
      <c r="I33"/>
      <c r="J33"/>
    </row>
    <row r="34" spans="9:10">
      <c r="I34"/>
      <c r="J34"/>
    </row>
    <row r="35" spans="9:10">
      <c r="I35"/>
      <c r="J35"/>
    </row>
    <row r="36" spans="9:10">
      <c r="I36"/>
      <c r="J36"/>
    </row>
    <row r="37" spans="9:10">
      <c r="I37"/>
      <c r="J37"/>
    </row>
    <row r="38" spans="9:10">
      <c r="I38"/>
      <c r="J38"/>
    </row>
    <row r="39" spans="9:10">
      <c r="I39"/>
      <c r="J39"/>
    </row>
  </sheetData>
  <mergeCells count="3">
    <mergeCell ref="A4:J4"/>
    <mergeCell ref="A3:J3"/>
    <mergeCell ref="A1:G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56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workbookViewId="0">
      <selection activeCell="E14" sqref="E14"/>
    </sheetView>
  </sheetViews>
  <sheetFormatPr defaultRowHeight="14.5"/>
  <cols>
    <col min="1" max="1" width="64.1796875" customWidth="1"/>
    <col min="2" max="2" width="15.453125" customWidth="1"/>
    <col min="3" max="3" width="14.7265625" style="75" customWidth="1"/>
    <col min="4" max="4" width="13.26953125" style="75" customWidth="1"/>
    <col min="5" max="5" width="25.1796875" style="75" customWidth="1"/>
    <col min="6" max="9" width="14.26953125" style="76" customWidth="1"/>
  </cols>
  <sheetData>
    <row r="1" spans="1:9" ht="15.5">
      <c r="A1" s="195" t="s">
        <v>696</v>
      </c>
      <c r="B1" s="195"/>
      <c r="C1" s="195"/>
      <c r="D1" s="195"/>
      <c r="E1" s="195"/>
      <c r="F1" s="195"/>
      <c r="G1" s="195"/>
      <c r="H1" s="187"/>
      <c r="I1" s="187"/>
    </row>
    <row r="2" spans="1:9" ht="15.5">
      <c r="A2" s="69"/>
    </row>
    <row r="3" spans="1:9" ht="25.5" customHeight="1">
      <c r="A3" s="191" t="s">
        <v>634</v>
      </c>
      <c r="B3" s="191"/>
      <c r="C3" s="191"/>
      <c r="D3" s="191"/>
      <c r="E3" s="191"/>
      <c r="F3" s="191"/>
      <c r="G3" s="191"/>
      <c r="H3" s="191"/>
      <c r="I3" s="191"/>
    </row>
    <row r="4" spans="1:9" ht="82.5" customHeight="1">
      <c r="A4" s="194" t="s">
        <v>624</v>
      </c>
      <c r="B4" s="190"/>
      <c r="C4" s="190"/>
      <c r="D4" s="190"/>
      <c r="E4" s="190"/>
      <c r="F4" s="190"/>
      <c r="G4" s="190"/>
      <c r="H4" s="190"/>
      <c r="I4" s="190"/>
    </row>
    <row r="5" spans="1:9" ht="20.25" customHeight="1">
      <c r="A5" s="47"/>
      <c r="B5" s="48"/>
      <c r="C5" s="96"/>
      <c r="D5" s="96"/>
      <c r="E5" s="96"/>
      <c r="F5" s="96"/>
      <c r="G5" s="96"/>
      <c r="H5" s="96"/>
    </row>
    <row r="6" spans="1:9">
      <c r="A6" s="3" t="s">
        <v>552</v>
      </c>
    </row>
    <row r="7" spans="1:9" ht="86.25" customHeight="1">
      <c r="A7" s="1" t="s">
        <v>593</v>
      </c>
      <c r="B7" s="2" t="s">
        <v>594</v>
      </c>
      <c r="C7" s="131" t="s">
        <v>529</v>
      </c>
      <c r="D7" s="131" t="s">
        <v>530</v>
      </c>
      <c r="E7" s="131" t="s">
        <v>535</v>
      </c>
      <c r="F7" s="131" t="s">
        <v>489</v>
      </c>
      <c r="G7" s="131" t="s">
        <v>618</v>
      </c>
      <c r="H7" s="131" t="s">
        <v>632</v>
      </c>
      <c r="I7" s="131" t="s">
        <v>633</v>
      </c>
    </row>
    <row r="8" spans="1:9">
      <c r="A8" s="18" t="s">
        <v>396</v>
      </c>
      <c r="B8" s="11" t="s">
        <v>240</v>
      </c>
      <c r="C8" s="80"/>
      <c r="D8" s="80"/>
      <c r="E8" s="95"/>
      <c r="F8" s="78"/>
      <c r="G8" s="78"/>
      <c r="H8" s="78"/>
      <c r="I8" s="78"/>
    </row>
    <row r="9" spans="1:9">
      <c r="A9" s="70" t="s">
        <v>115</v>
      </c>
      <c r="B9" s="70" t="s">
        <v>240</v>
      </c>
      <c r="C9" s="80"/>
      <c r="D9" s="80"/>
      <c r="E9" s="80"/>
      <c r="F9" s="78"/>
      <c r="G9" s="78"/>
      <c r="H9" s="78"/>
      <c r="I9" s="78"/>
    </row>
    <row r="10" spans="1:9">
      <c r="A10" s="10" t="s">
        <v>241</v>
      </c>
      <c r="B10" s="11" t="s">
        <v>242</v>
      </c>
      <c r="C10" s="80"/>
      <c r="D10" s="80"/>
      <c r="E10" s="80"/>
      <c r="F10" s="78"/>
      <c r="G10" s="78"/>
      <c r="H10" s="78"/>
      <c r="I10" s="78"/>
    </row>
    <row r="11" spans="1:9">
      <c r="A11" s="18" t="s">
        <v>445</v>
      </c>
      <c r="B11" s="11" t="s">
        <v>243</v>
      </c>
      <c r="C11" s="80"/>
      <c r="D11" s="80"/>
      <c r="E11" s="80"/>
      <c r="F11" s="78"/>
      <c r="G11" s="78"/>
      <c r="H11" s="78"/>
      <c r="I11" s="78"/>
    </row>
    <row r="12" spans="1:9">
      <c r="A12" s="70" t="s">
        <v>115</v>
      </c>
      <c r="B12" s="70" t="s">
        <v>243</v>
      </c>
      <c r="C12" s="80"/>
      <c r="D12" s="80"/>
      <c r="E12" s="80"/>
      <c r="F12" s="78"/>
      <c r="G12" s="78"/>
      <c r="H12" s="78"/>
      <c r="I12" s="78"/>
    </row>
    <row r="13" spans="1:9">
      <c r="A13" s="9" t="s">
        <v>416</v>
      </c>
      <c r="B13" s="13" t="s">
        <v>244</v>
      </c>
      <c r="C13" s="80"/>
      <c r="D13" s="80"/>
      <c r="E13" s="80"/>
      <c r="F13" s="78"/>
      <c r="G13" s="78"/>
      <c r="H13" s="78"/>
      <c r="I13" s="78"/>
    </row>
    <row r="14" spans="1:9">
      <c r="A14" s="10" t="s">
        <v>446</v>
      </c>
      <c r="B14" s="11" t="s">
        <v>245</v>
      </c>
      <c r="C14" s="80"/>
      <c r="D14" s="80"/>
      <c r="E14" s="80"/>
      <c r="F14" s="78"/>
      <c r="G14" s="78"/>
      <c r="H14" s="78"/>
      <c r="I14" s="78"/>
    </row>
    <row r="15" spans="1:9">
      <c r="A15" s="70" t="s">
        <v>121</v>
      </c>
      <c r="B15" s="70" t="s">
        <v>245</v>
      </c>
      <c r="C15" s="80"/>
      <c r="D15" s="80"/>
      <c r="E15" s="80"/>
      <c r="F15" s="78"/>
      <c r="G15" s="78"/>
      <c r="H15" s="78"/>
      <c r="I15" s="78"/>
    </row>
    <row r="16" spans="1:9">
      <c r="A16" s="18" t="s">
        <v>246</v>
      </c>
      <c r="B16" s="11" t="s">
        <v>247</v>
      </c>
      <c r="C16" s="80"/>
      <c r="D16" s="80"/>
      <c r="E16" s="80"/>
      <c r="F16" s="78"/>
      <c r="G16" s="78"/>
      <c r="H16" s="78"/>
      <c r="I16" s="78"/>
    </row>
    <row r="17" spans="1:9">
      <c r="A17" s="11" t="s">
        <v>447</v>
      </c>
      <c r="B17" s="11" t="s">
        <v>248</v>
      </c>
      <c r="C17" s="87"/>
      <c r="D17" s="87"/>
      <c r="E17" s="87"/>
      <c r="F17" s="78"/>
      <c r="G17" s="78"/>
      <c r="H17" s="78"/>
      <c r="I17" s="78"/>
    </row>
    <row r="18" spans="1:9">
      <c r="A18" s="70" t="s">
        <v>122</v>
      </c>
      <c r="B18" s="70" t="s">
        <v>248</v>
      </c>
      <c r="C18" s="87"/>
      <c r="D18" s="87"/>
      <c r="E18" s="87"/>
      <c r="F18" s="78"/>
      <c r="G18" s="78"/>
      <c r="H18" s="78"/>
      <c r="I18" s="78"/>
    </row>
    <row r="19" spans="1:9">
      <c r="A19" s="18" t="s">
        <v>249</v>
      </c>
      <c r="B19" s="11" t="s">
        <v>250</v>
      </c>
      <c r="C19" s="87"/>
      <c r="D19" s="87"/>
      <c r="E19" s="87"/>
      <c r="F19" s="78"/>
      <c r="G19" s="78"/>
      <c r="H19" s="78"/>
      <c r="I19" s="78"/>
    </row>
    <row r="20" spans="1:9">
      <c r="A20" s="19" t="s">
        <v>417</v>
      </c>
      <c r="B20" s="13" t="s">
        <v>251</v>
      </c>
      <c r="C20" s="87"/>
      <c r="D20" s="87"/>
      <c r="E20" s="87"/>
      <c r="F20" s="78"/>
      <c r="G20" s="78"/>
      <c r="H20" s="78"/>
      <c r="I20" s="78"/>
    </row>
    <row r="21" spans="1:9">
      <c r="A21" s="10" t="s">
        <v>265</v>
      </c>
      <c r="B21" s="11" t="s">
        <v>266</v>
      </c>
      <c r="C21" s="87"/>
      <c r="D21" s="87"/>
      <c r="E21" s="87"/>
      <c r="F21" s="78"/>
      <c r="G21" s="78"/>
      <c r="H21" s="78"/>
      <c r="I21" s="78"/>
    </row>
    <row r="22" spans="1:9">
      <c r="A22" s="11" t="s">
        <v>267</v>
      </c>
      <c r="B22" s="11" t="s">
        <v>268</v>
      </c>
      <c r="C22" s="87"/>
      <c r="D22" s="87"/>
      <c r="E22" s="87"/>
      <c r="F22" s="78"/>
      <c r="G22" s="78"/>
      <c r="H22" s="78"/>
      <c r="I22" s="78"/>
    </row>
    <row r="23" spans="1:9">
      <c r="A23" s="18" t="s">
        <v>269</v>
      </c>
      <c r="B23" s="11" t="s">
        <v>270</v>
      </c>
      <c r="C23" s="87"/>
      <c r="D23" s="87"/>
      <c r="E23" s="87"/>
      <c r="F23" s="78"/>
      <c r="G23" s="78"/>
      <c r="H23" s="78"/>
      <c r="I23" s="78"/>
    </row>
    <row r="24" spans="1:9">
      <c r="A24" s="18" t="s">
        <v>401</v>
      </c>
      <c r="B24" s="11" t="s">
        <v>271</v>
      </c>
      <c r="C24" s="87"/>
      <c r="D24" s="87"/>
      <c r="E24" s="87"/>
      <c r="F24" s="78"/>
      <c r="G24" s="78"/>
      <c r="H24" s="78"/>
      <c r="I24" s="78"/>
    </row>
    <row r="25" spans="1:9">
      <c r="A25" s="70" t="s">
        <v>147</v>
      </c>
      <c r="B25" s="70" t="s">
        <v>271</v>
      </c>
      <c r="C25" s="87"/>
      <c r="D25" s="87"/>
      <c r="E25" s="87"/>
      <c r="F25" s="78"/>
      <c r="G25" s="78"/>
      <c r="H25" s="78"/>
      <c r="I25" s="78"/>
    </row>
    <row r="26" spans="1:9">
      <c r="A26" s="70" t="s">
        <v>148</v>
      </c>
      <c r="B26" s="70" t="s">
        <v>271</v>
      </c>
      <c r="C26" s="87"/>
      <c r="D26" s="87"/>
      <c r="E26" s="87"/>
      <c r="F26" s="78"/>
      <c r="G26" s="78"/>
      <c r="H26" s="78"/>
      <c r="I26" s="78"/>
    </row>
    <row r="27" spans="1:9">
      <c r="A27" s="13" t="s">
        <v>149</v>
      </c>
      <c r="B27" s="13" t="s">
        <v>271</v>
      </c>
      <c r="C27" s="87"/>
      <c r="D27" s="87"/>
      <c r="E27" s="87"/>
      <c r="F27" s="78"/>
      <c r="G27" s="78"/>
      <c r="H27" s="78"/>
      <c r="I27" s="78"/>
    </row>
    <row r="28" spans="1:9">
      <c r="A28" s="41" t="s">
        <v>420</v>
      </c>
      <c r="B28" s="38" t="s">
        <v>272</v>
      </c>
      <c r="C28" s="87"/>
      <c r="D28" s="87"/>
      <c r="E28" s="87"/>
      <c r="F28" s="78"/>
      <c r="G28" s="78"/>
      <c r="H28" s="78"/>
      <c r="I28" s="78"/>
    </row>
    <row r="29" spans="1:9">
      <c r="A29" s="58"/>
      <c r="B29" s="59"/>
    </row>
    <row r="30" spans="1:9" ht="24.75" customHeight="1">
      <c r="A30" s="1" t="s">
        <v>593</v>
      </c>
      <c r="B30" s="2" t="s">
        <v>594</v>
      </c>
      <c r="C30" s="158">
        <v>2020</v>
      </c>
      <c r="D30" s="158">
        <v>2021</v>
      </c>
      <c r="E30" s="158">
        <v>2022</v>
      </c>
      <c r="F30" s="159">
        <v>2023</v>
      </c>
      <c r="G30" s="78"/>
      <c r="H30" s="78"/>
      <c r="I30" s="78"/>
    </row>
    <row r="31" spans="1:9" ht="26.5">
      <c r="A31" s="61" t="s">
        <v>573</v>
      </c>
      <c r="B31" s="32"/>
      <c r="C31" s="87"/>
      <c r="D31" s="87"/>
      <c r="E31" s="87"/>
      <c r="F31" s="78"/>
      <c r="G31" s="78"/>
      <c r="H31" s="78"/>
      <c r="I31" s="78"/>
    </row>
    <row r="32" spans="1:9" ht="15.5">
      <c r="A32" s="60" t="s">
        <v>567</v>
      </c>
      <c r="B32" s="32"/>
      <c r="C32" s="87">
        <v>130550000</v>
      </c>
      <c r="D32" s="87">
        <v>130550000</v>
      </c>
      <c r="E32" s="87">
        <v>130550000</v>
      </c>
      <c r="F32" s="160">
        <v>130550000</v>
      </c>
      <c r="G32" s="78"/>
      <c r="H32" s="78"/>
      <c r="I32" s="78"/>
    </row>
    <row r="33" spans="1:9" ht="31">
      <c r="A33" s="60" t="s">
        <v>568</v>
      </c>
      <c r="B33" s="32"/>
      <c r="C33" s="87">
        <v>29429539</v>
      </c>
      <c r="D33" s="87">
        <v>29439000</v>
      </c>
      <c r="E33" s="87">
        <v>29439000</v>
      </c>
      <c r="F33" s="160">
        <v>29439000</v>
      </c>
      <c r="G33" s="78"/>
      <c r="H33" s="78"/>
      <c r="I33" s="78"/>
    </row>
    <row r="34" spans="1:9" ht="15.5">
      <c r="A34" s="60" t="s">
        <v>569</v>
      </c>
      <c r="B34" s="32"/>
      <c r="C34" s="87"/>
      <c r="D34" s="87"/>
      <c r="E34" s="87"/>
      <c r="F34" s="78"/>
      <c r="G34" s="78"/>
      <c r="H34" s="78"/>
      <c r="I34" s="78"/>
    </row>
    <row r="35" spans="1:9" ht="31">
      <c r="A35" s="60" t="s">
        <v>570</v>
      </c>
      <c r="B35" s="32"/>
      <c r="C35" s="87">
        <v>0</v>
      </c>
      <c r="D35" s="87">
        <v>0</v>
      </c>
      <c r="E35" s="87">
        <v>0</v>
      </c>
      <c r="F35" s="78">
        <v>0</v>
      </c>
      <c r="G35" s="78"/>
      <c r="H35" s="78"/>
      <c r="I35" s="78"/>
    </row>
    <row r="36" spans="1:9" ht="15.5">
      <c r="A36" s="60" t="s">
        <v>571</v>
      </c>
      <c r="B36" s="32"/>
      <c r="C36" s="87">
        <v>800000</v>
      </c>
      <c r="D36" s="87">
        <v>800000</v>
      </c>
      <c r="E36" s="87">
        <v>800000</v>
      </c>
      <c r="F36" s="160">
        <v>800000</v>
      </c>
      <c r="G36" s="78"/>
      <c r="H36" s="78"/>
      <c r="I36" s="78"/>
    </row>
    <row r="37" spans="1:9" ht="15.5">
      <c r="A37" s="60" t="s">
        <v>572</v>
      </c>
      <c r="B37" s="32"/>
      <c r="C37" s="87"/>
      <c r="D37" s="87"/>
      <c r="E37" s="87"/>
      <c r="F37" s="78"/>
      <c r="G37" s="78"/>
      <c r="H37" s="78"/>
      <c r="I37" s="78"/>
    </row>
    <row r="38" spans="1:9">
      <c r="A38" s="41" t="s">
        <v>558</v>
      </c>
      <c r="B38" s="32"/>
      <c r="C38" s="87">
        <f>SUM(C32:C37)</f>
        <v>160779539</v>
      </c>
      <c r="D38" s="87">
        <f>SUM(D32:D37)</f>
        <v>160789000</v>
      </c>
      <c r="E38" s="87">
        <f>SUM(E32:E37)</f>
        <v>160789000</v>
      </c>
      <c r="F38" s="87">
        <f>SUM(F32:F37)</f>
        <v>160789000</v>
      </c>
      <c r="G38" s="78"/>
      <c r="H38" s="78"/>
      <c r="I38" s="78"/>
    </row>
    <row r="39" spans="1:9">
      <c r="A39" s="58"/>
      <c r="B39" s="59"/>
    </row>
    <row r="40" spans="1:9">
      <c r="A40" s="58"/>
      <c r="B40" s="59"/>
    </row>
    <row r="41" spans="1:9">
      <c r="A41" s="58"/>
      <c r="B41" s="59"/>
    </row>
    <row r="42" spans="1:9">
      <c r="A42" s="58"/>
      <c r="B42" s="59"/>
    </row>
    <row r="43" spans="1:9">
      <c r="A43" s="58"/>
      <c r="B43" s="59"/>
    </row>
    <row r="44" spans="1:9">
      <c r="A44" s="58"/>
      <c r="B44" s="59"/>
    </row>
    <row r="45" spans="1:9">
      <c r="A45" s="58"/>
      <c r="B45" s="59"/>
    </row>
    <row r="46" spans="1:9">
      <c r="A46" s="58"/>
      <c r="B46" s="59"/>
    </row>
    <row r="47" spans="1:9">
      <c r="A47" s="58"/>
      <c r="B47" s="59"/>
    </row>
    <row r="49" spans="1:8">
      <c r="A49" s="3"/>
      <c r="B49" s="3"/>
      <c r="C49" s="97"/>
      <c r="D49" s="97"/>
      <c r="E49" s="97"/>
    </row>
    <row r="50" spans="1:8">
      <c r="A50" s="45" t="s">
        <v>536</v>
      </c>
      <c r="B50" s="3"/>
      <c r="C50" s="97"/>
      <c r="D50" s="97"/>
      <c r="E50" s="97"/>
    </row>
    <row r="51" spans="1:8" ht="15.5">
      <c r="A51" s="46" t="s">
        <v>540</v>
      </c>
      <c r="B51" s="3"/>
      <c r="C51" s="97"/>
      <c r="D51" s="97"/>
      <c r="E51" s="97"/>
    </row>
    <row r="52" spans="1:8" ht="15.5">
      <c r="A52" s="46" t="s">
        <v>541</v>
      </c>
      <c r="B52" s="3"/>
      <c r="C52" s="97"/>
      <c r="D52" s="97"/>
      <c r="E52" s="97"/>
    </row>
    <row r="53" spans="1:8" ht="15.5">
      <c r="A53" s="46" t="s">
        <v>542</v>
      </c>
      <c r="B53" s="3"/>
      <c r="C53" s="97"/>
      <c r="D53" s="97"/>
      <c r="E53" s="97"/>
    </row>
    <row r="54" spans="1:8" ht="15.5">
      <c r="A54" s="46" t="s">
        <v>543</v>
      </c>
      <c r="B54" s="3"/>
      <c r="C54" s="97"/>
      <c r="D54" s="97"/>
      <c r="E54" s="97"/>
    </row>
    <row r="55" spans="1:8" ht="15.5">
      <c r="A55" s="46" t="s">
        <v>544</v>
      </c>
      <c r="B55" s="3"/>
      <c r="C55" s="97"/>
      <c r="D55" s="97"/>
      <c r="E55" s="97"/>
    </row>
    <row r="56" spans="1:8">
      <c r="A56" s="45" t="s">
        <v>537</v>
      </c>
      <c r="B56" s="3"/>
      <c r="C56" s="97"/>
      <c r="D56" s="97"/>
      <c r="E56" s="97"/>
    </row>
    <row r="57" spans="1:8">
      <c r="A57" s="3"/>
      <c r="B57" s="3"/>
      <c r="C57" s="97"/>
      <c r="D57" s="97"/>
      <c r="E57" s="97"/>
    </row>
    <row r="58" spans="1:8" ht="45.75" customHeight="1">
      <c r="A58" s="198" t="s">
        <v>545</v>
      </c>
      <c r="B58" s="199"/>
      <c r="C58" s="199"/>
      <c r="D58" s="199"/>
      <c r="E58" s="199"/>
      <c r="F58" s="199"/>
      <c r="G58" s="199"/>
      <c r="H58" s="199"/>
    </row>
    <row r="61" spans="1:8" ht="15.5">
      <c r="A61" s="42" t="s">
        <v>547</v>
      </c>
    </row>
    <row r="62" spans="1:8" ht="15.5">
      <c r="A62" s="46" t="s">
        <v>548</v>
      </c>
    </row>
    <row r="63" spans="1:8" ht="15.5">
      <c r="A63" s="46" t="s">
        <v>549</v>
      </c>
    </row>
    <row r="64" spans="1:8" ht="15.5">
      <c r="A64" s="46" t="s">
        <v>550</v>
      </c>
    </row>
    <row r="65" spans="1:1">
      <c r="A65" s="45" t="s">
        <v>546</v>
      </c>
    </row>
    <row r="66" spans="1:1" ht="15.5">
      <c r="A66" s="46" t="s">
        <v>551</v>
      </c>
    </row>
    <row r="68" spans="1:1" ht="15.5">
      <c r="A68" s="56" t="s">
        <v>565</v>
      </c>
    </row>
    <row r="69" spans="1:1" ht="15.5">
      <c r="A69" s="56" t="s">
        <v>566</v>
      </c>
    </row>
    <row r="70" spans="1:1" ht="15.5">
      <c r="A70" s="57" t="s">
        <v>567</v>
      </c>
    </row>
    <row r="71" spans="1:1" ht="15.5">
      <c r="A71" s="57" t="s">
        <v>568</v>
      </c>
    </row>
    <row r="72" spans="1:1" ht="15.5">
      <c r="A72" s="57" t="s">
        <v>569</v>
      </c>
    </row>
    <row r="73" spans="1:1" ht="15.5">
      <c r="A73" s="57" t="s">
        <v>570</v>
      </c>
    </row>
    <row r="74" spans="1:1" ht="15.5">
      <c r="A74" s="57" t="s">
        <v>571</v>
      </c>
    </row>
    <row r="75" spans="1:1" ht="15.5">
      <c r="A75" s="57" t="s">
        <v>572</v>
      </c>
    </row>
  </sheetData>
  <mergeCells count="4">
    <mergeCell ref="A58:H58"/>
    <mergeCell ref="A4:I4"/>
    <mergeCell ref="A3:I3"/>
    <mergeCell ref="A1:G1"/>
  </mergeCells>
  <phoneticPr fontId="35" type="noConversion"/>
  <hyperlinks>
    <hyperlink ref="A20" r:id="rId1" location="foot4" display="http://njt.hu/cgi_bin/njt_doc.cgi?docid=142896.245143 - foot4"/>
    <hyperlink ref="A50" r:id="rId2" location="foot4" display="http://njt.hu/cgi_bin/njt_doc.cgi?docid=142896.245143 - foot4"/>
    <hyperlink ref="A56" r:id="rId3" location="foot5" display="http://njt.hu/cgi_bin/njt_doc.cgi?docid=142896.245143 - foot5"/>
    <hyperlink ref="A65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sqref="A1:B1"/>
    </sheetView>
  </sheetViews>
  <sheetFormatPr defaultColWidth="9.1796875" defaultRowHeight="14.5"/>
  <cols>
    <col min="1" max="1" width="83.26953125" style="147" customWidth="1"/>
    <col min="2" max="2" width="19.54296875" style="147" customWidth="1"/>
    <col min="3" max="16384" width="9.1796875" style="147"/>
  </cols>
  <sheetData>
    <row r="1" spans="1:7" ht="15.5">
      <c r="A1" s="195" t="s">
        <v>696</v>
      </c>
      <c r="B1" s="195"/>
    </row>
    <row r="2" spans="1:7" ht="15.5">
      <c r="A2" s="69"/>
    </row>
    <row r="3" spans="1:7" ht="27" customHeight="1">
      <c r="A3" s="191" t="s">
        <v>634</v>
      </c>
      <c r="B3" s="192"/>
    </row>
    <row r="4" spans="1:7" ht="71.25" customHeight="1">
      <c r="A4" s="194" t="s">
        <v>672</v>
      </c>
      <c r="B4" s="194"/>
      <c r="C4" s="167"/>
      <c r="D4" s="167"/>
      <c r="E4" s="167"/>
      <c r="F4" s="167"/>
      <c r="G4" s="167"/>
    </row>
    <row r="5" spans="1:7" ht="24" customHeight="1">
      <c r="A5" s="162"/>
      <c r="B5" s="162"/>
      <c r="C5" s="167"/>
      <c r="D5" s="167"/>
      <c r="E5" s="167"/>
      <c r="F5" s="167"/>
      <c r="G5" s="167"/>
    </row>
    <row r="6" spans="1:7" ht="22.5" customHeight="1">
      <c r="A6" s="62" t="s">
        <v>552</v>
      </c>
    </row>
    <row r="7" spans="1:7" ht="17.5">
      <c r="A7" s="168"/>
      <c r="B7" s="169" t="s">
        <v>673</v>
      </c>
    </row>
    <row r="8" spans="1:7">
      <c r="A8" s="170" t="s">
        <v>575</v>
      </c>
      <c r="B8" s="170"/>
    </row>
    <row r="9" spans="1:7">
      <c r="A9" s="171" t="s">
        <v>576</v>
      </c>
      <c r="B9" s="170"/>
    </row>
    <row r="10" spans="1:7">
      <c r="A10" s="170" t="s">
        <v>577</v>
      </c>
      <c r="B10" s="170"/>
    </row>
    <row r="11" spans="1:7">
      <c r="A11" s="170" t="s">
        <v>578</v>
      </c>
      <c r="B11" s="170"/>
    </row>
    <row r="12" spans="1:7">
      <c r="A12" s="170" t="s">
        <v>579</v>
      </c>
      <c r="B12" s="170"/>
    </row>
    <row r="13" spans="1:7">
      <c r="A13" s="170" t="s">
        <v>580</v>
      </c>
      <c r="B13" s="78">
        <v>196282169</v>
      </c>
    </row>
    <row r="14" spans="1:7">
      <c r="A14" s="170" t="s">
        <v>581</v>
      </c>
      <c r="B14" s="170"/>
    </row>
    <row r="15" spans="1:7">
      <c r="A15" s="170" t="s">
        <v>582</v>
      </c>
      <c r="B15" s="170"/>
    </row>
    <row r="16" spans="1:7">
      <c r="A16" s="172" t="s">
        <v>674</v>
      </c>
      <c r="B16" s="173">
        <f>SUM(B13:B15)</f>
        <v>196282169</v>
      </c>
    </row>
    <row r="17" spans="1:2" ht="28">
      <c r="A17" s="174" t="s">
        <v>675</v>
      </c>
      <c r="B17" s="170"/>
    </row>
    <row r="18" spans="1:2" ht="28">
      <c r="A18" s="174" t="s">
        <v>676</v>
      </c>
      <c r="B18" s="170"/>
    </row>
    <row r="19" spans="1:2">
      <c r="A19" s="175" t="s">
        <v>677</v>
      </c>
      <c r="B19" s="170"/>
    </row>
    <row r="20" spans="1:2">
      <c r="A20" s="175" t="s">
        <v>678</v>
      </c>
      <c r="B20" s="78"/>
    </row>
    <row r="21" spans="1:2">
      <c r="A21" s="170" t="s">
        <v>679</v>
      </c>
      <c r="B21" s="170"/>
    </row>
    <row r="22" spans="1:2">
      <c r="A22" s="38" t="s">
        <v>680</v>
      </c>
      <c r="B22" s="170"/>
    </row>
    <row r="23" spans="1:2" ht="28">
      <c r="A23" s="176" t="s">
        <v>681</v>
      </c>
      <c r="B23" s="177">
        <v>196282169</v>
      </c>
    </row>
    <row r="24" spans="1:2" ht="15.5">
      <c r="A24" s="178" t="s">
        <v>682</v>
      </c>
      <c r="B24" s="179">
        <f>SUM(B23)</f>
        <v>196282169</v>
      </c>
    </row>
    <row r="25" spans="1:2">
      <c r="B25" s="85"/>
    </row>
  </sheetData>
  <mergeCells count="3">
    <mergeCell ref="A1:B1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workbookViewId="0">
      <selection sqref="A1:F1"/>
    </sheetView>
  </sheetViews>
  <sheetFormatPr defaultRowHeight="14.5"/>
  <cols>
    <col min="1" max="1" width="65.1796875" style="121" customWidth="1"/>
    <col min="3" max="3" width="17.26953125" style="75" customWidth="1"/>
    <col min="4" max="4" width="15.1796875" style="75" customWidth="1"/>
    <col min="5" max="5" width="12.7265625" style="75" customWidth="1"/>
    <col min="6" max="6" width="16.1796875" style="76" customWidth="1"/>
  </cols>
  <sheetData>
    <row r="1" spans="1:6" ht="15.5">
      <c r="A1" s="195" t="s">
        <v>696</v>
      </c>
      <c r="B1" s="195"/>
      <c r="C1" s="195"/>
      <c r="D1" s="195"/>
      <c r="E1" s="195"/>
      <c r="F1" s="195"/>
    </row>
    <row r="2" spans="1:6" ht="15.5">
      <c r="A2" s="111"/>
    </row>
    <row r="3" spans="1:6" ht="21" customHeight="1">
      <c r="A3" s="191" t="s">
        <v>634</v>
      </c>
      <c r="B3" s="192"/>
      <c r="C3" s="192"/>
      <c r="D3" s="192"/>
      <c r="E3" s="192"/>
      <c r="F3" s="193"/>
    </row>
    <row r="4" spans="1:6" ht="18.75" customHeight="1">
      <c r="A4" s="194" t="s">
        <v>619</v>
      </c>
      <c r="B4" s="192"/>
      <c r="C4" s="192"/>
      <c r="D4" s="192"/>
      <c r="E4" s="192"/>
      <c r="F4" s="193"/>
    </row>
    <row r="5" spans="1:6" ht="17.5">
      <c r="A5" s="112"/>
    </row>
    <row r="6" spans="1:6">
      <c r="A6" s="113" t="s">
        <v>552</v>
      </c>
    </row>
    <row r="7" spans="1:6" ht="39">
      <c r="A7" s="2" t="s">
        <v>593</v>
      </c>
      <c r="B7" s="2" t="s">
        <v>594</v>
      </c>
      <c r="C7" s="130" t="s">
        <v>470</v>
      </c>
      <c r="D7" s="130" t="s">
        <v>471</v>
      </c>
      <c r="E7" s="130" t="s">
        <v>472</v>
      </c>
      <c r="F7" s="127" t="s">
        <v>557</v>
      </c>
    </row>
    <row r="8" spans="1:6">
      <c r="A8" s="114" t="s">
        <v>595</v>
      </c>
      <c r="B8" s="26" t="s">
        <v>596</v>
      </c>
      <c r="C8" s="78">
        <v>34212341</v>
      </c>
      <c r="D8" s="78"/>
      <c r="E8" s="78"/>
      <c r="F8" s="79">
        <f>SUM(C8:E8)</f>
        <v>34212341</v>
      </c>
    </row>
    <row r="9" spans="1:6">
      <c r="A9" s="114" t="s">
        <v>597</v>
      </c>
      <c r="B9" s="27" t="s">
        <v>598</v>
      </c>
      <c r="C9" s="78"/>
      <c r="D9" s="78"/>
      <c r="E9" s="78"/>
      <c r="F9" s="79">
        <f t="shared" ref="F9:F27" si="0">SUM(C9:E9)</f>
        <v>0</v>
      </c>
    </row>
    <row r="10" spans="1:6">
      <c r="A10" s="114" t="s">
        <v>599</v>
      </c>
      <c r="B10" s="27" t="s">
        <v>600</v>
      </c>
      <c r="C10" s="78">
        <v>510115</v>
      </c>
      <c r="D10" s="78"/>
      <c r="E10" s="78"/>
      <c r="F10" s="79">
        <f t="shared" si="0"/>
        <v>510115</v>
      </c>
    </row>
    <row r="11" spans="1:6">
      <c r="A11" s="114" t="s">
        <v>601</v>
      </c>
      <c r="B11" s="27" t="s">
        <v>602</v>
      </c>
      <c r="C11" s="78"/>
      <c r="D11" s="78"/>
      <c r="E11" s="78"/>
      <c r="F11" s="79">
        <f t="shared" si="0"/>
        <v>0</v>
      </c>
    </row>
    <row r="12" spans="1:6">
      <c r="A12" s="114" t="s">
        <v>603</v>
      </c>
      <c r="B12" s="27" t="s">
        <v>604</v>
      </c>
      <c r="C12" s="78"/>
      <c r="D12" s="78"/>
      <c r="E12" s="78"/>
      <c r="F12" s="79">
        <f t="shared" si="0"/>
        <v>0</v>
      </c>
    </row>
    <row r="13" spans="1:6">
      <c r="A13" s="114" t="s">
        <v>605</v>
      </c>
      <c r="B13" s="27" t="s">
        <v>606</v>
      </c>
      <c r="C13" s="78">
        <v>721800</v>
      </c>
      <c r="D13" s="78"/>
      <c r="E13" s="78"/>
      <c r="F13" s="79">
        <f t="shared" si="0"/>
        <v>721800</v>
      </c>
    </row>
    <row r="14" spans="1:6">
      <c r="A14" s="114" t="s">
        <v>607</v>
      </c>
      <c r="B14" s="27" t="s">
        <v>608</v>
      </c>
      <c r="C14" s="78">
        <v>101965</v>
      </c>
      <c r="D14" s="78"/>
      <c r="E14" s="78"/>
      <c r="F14" s="79">
        <f t="shared" si="0"/>
        <v>101965</v>
      </c>
    </row>
    <row r="15" spans="1:6">
      <c r="A15" s="114" t="s">
        <v>609</v>
      </c>
      <c r="B15" s="27" t="s">
        <v>610</v>
      </c>
      <c r="C15" s="78"/>
      <c r="D15" s="78"/>
      <c r="E15" s="78"/>
      <c r="F15" s="79">
        <f t="shared" si="0"/>
        <v>0</v>
      </c>
    </row>
    <row r="16" spans="1:6">
      <c r="A16" s="4" t="s">
        <v>611</v>
      </c>
      <c r="B16" s="27" t="s">
        <v>612</v>
      </c>
      <c r="C16" s="78"/>
      <c r="D16" s="78"/>
      <c r="E16" s="78"/>
      <c r="F16" s="79">
        <f t="shared" si="0"/>
        <v>0</v>
      </c>
    </row>
    <row r="17" spans="1:6">
      <c r="A17" s="4" t="s">
        <v>613</v>
      </c>
      <c r="B17" s="27" t="s">
        <v>614</v>
      </c>
      <c r="C17" s="78"/>
      <c r="D17" s="78"/>
      <c r="E17" s="78"/>
      <c r="F17" s="79">
        <f t="shared" si="0"/>
        <v>0</v>
      </c>
    </row>
    <row r="18" spans="1:6">
      <c r="A18" s="4" t="s">
        <v>615</v>
      </c>
      <c r="B18" s="27" t="s">
        <v>616</v>
      </c>
      <c r="C18" s="78"/>
      <c r="D18" s="78"/>
      <c r="E18" s="78"/>
      <c r="F18" s="79">
        <f t="shared" si="0"/>
        <v>0</v>
      </c>
    </row>
    <row r="19" spans="1:6">
      <c r="A19" s="4" t="s">
        <v>0</v>
      </c>
      <c r="B19" s="27" t="s">
        <v>1</v>
      </c>
      <c r="C19" s="78"/>
      <c r="D19" s="78"/>
      <c r="E19" s="78"/>
      <c r="F19" s="79">
        <f t="shared" si="0"/>
        <v>0</v>
      </c>
    </row>
    <row r="20" spans="1:6">
      <c r="A20" s="4" t="s">
        <v>333</v>
      </c>
      <c r="B20" s="27" t="s">
        <v>2</v>
      </c>
      <c r="C20" s="78">
        <v>577644</v>
      </c>
      <c r="D20" s="78"/>
      <c r="E20" s="78"/>
      <c r="F20" s="79">
        <f t="shared" si="0"/>
        <v>577644</v>
      </c>
    </row>
    <row r="21" spans="1:6">
      <c r="A21" s="115" t="s">
        <v>276</v>
      </c>
      <c r="B21" s="28" t="s">
        <v>3</v>
      </c>
      <c r="C21" s="78">
        <f>SUM(C8:C20)</f>
        <v>36123865</v>
      </c>
      <c r="D21" s="78">
        <f>SUM(D8:D20)</f>
        <v>0</v>
      </c>
      <c r="E21" s="78">
        <f>SUM(E8:E20)</f>
        <v>0</v>
      </c>
      <c r="F21" s="79">
        <f t="shared" si="0"/>
        <v>36123865</v>
      </c>
    </row>
    <row r="22" spans="1:6">
      <c r="A22" s="4" t="s">
        <v>4</v>
      </c>
      <c r="B22" s="27" t="s">
        <v>5</v>
      </c>
      <c r="C22" s="78">
        <v>13438468</v>
      </c>
      <c r="D22" s="78"/>
      <c r="E22" s="78"/>
      <c r="F22" s="79">
        <f t="shared" si="0"/>
        <v>13438468</v>
      </c>
    </row>
    <row r="23" spans="1:6" ht="26">
      <c r="A23" s="4" t="s">
        <v>6</v>
      </c>
      <c r="B23" s="27" t="s">
        <v>7</v>
      </c>
      <c r="C23" s="78">
        <v>10229885</v>
      </c>
      <c r="D23" s="78"/>
      <c r="E23" s="78"/>
      <c r="F23" s="79">
        <f t="shared" si="0"/>
        <v>10229885</v>
      </c>
    </row>
    <row r="24" spans="1:6">
      <c r="A24" s="4" t="s">
        <v>8</v>
      </c>
      <c r="B24" s="27" t="s">
        <v>9</v>
      </c>
      <c r="C24" s="78">
        <v>600000</v>
      </c>
      <c r="D24" s="78"/>
      <c r="E24" s="78"/>
      <c r="F24" s="79">
        <f t="shared" si="0"/>
        <v>600000</v>
      </c>
    </row>
    <row r="25" spans="1:6">
      <c r="A25" s="6" t="s">
        <v>277</v>
      </c>
      <c r="B25" s="28" t="s">
        <v>10</v>
      </c>
      <c r="C25" s="78">
        <f>SUM(C22:C24)</f>
        <v>24268353</v>
      </c>
      <c r="D25" s="78">
        <f>SUM(D22:D24)</f>
        <v>0</v>
      </c>
      <c r="E25" s="78">
        <f>SUM(E22:E24)</f>
        <v>0</v>
      </c>
      <c r="F25" s="79">
        <f t="shared" si="0"/>
        <v>24268353</v>
      </c>
    </row>
    <row r="26" spans="1:6">
      <c r="A26" s="116" t="s">
        <v>363</v>
      </c>
      <c r="B26" s="40" t="s">
        <v>11</v>
      </c>
      <c r="C26" s="78">
        <f>C25+C21</f>
        <v>60392218</v>
      </c>
      <c r="D26" s="78">
        <f>D25+D21</f>
        <v>0</v>
      </c>
      <c r="E26" s="78">
        <f>E25+E21</f>
        <v>0</v>
      </c>
      <c r="F26" s="79">
        <f t="shared" si="0"/>
        <v>60392218</v>
      </c>
    </row>
    <row r="27" spans="1:6" ht="28">
      <c r="A27" s="32" t="s">
        <v>334</v>
      </c>
      <c r="B27" s="40" t="s">
        <v>12</v>
      </c>
      <c r="C27" s="78">
        <v>10046307</v>
      </c>
      <c r="D27" s="78"/>
      <c r="E27" s="78"/>
      <c r="F27" s="79">
        <f t="shared" si="0"/>
        <v>10046307</v>
      </c>
    </row>
    <row r="28" spans="1:6">
      <c r="A28" s="4" t="s">
        <v>13</v>
      </c>
      <c r="B28" s="27" t="s">
        <v>14</v>
      </c>
      <c r="C28" s="78">
        <v>50000</v>
      </c>
      <c r="D28" s="78"/>
      <c r="E28" s="78"/>
      <c r="F28" s="78">
        <f>SUM(C28:E28)</f>
        <v>50000</v>
      </c>
    </row>
    <row r="29" spans="1:6">
      <c r="A29" s="4" t="s">
        <v>15</v>
      </c>
      <c r="B29" s="27" t="s">
        <v>16</v>
      </c>
      <c r="C29" s="78">
        <v>14528900</v>
      </c>
      <c r="D29" s="78"/>
      <c r="E29" s="78"/>
      <c r="F29" s="78">
        <f t="shared" ref="F29:F52" si="1">SUM(C29:E29)</f>
        <v>14528900</v>
      </c>
    </row>
    <row r="30" spans="1:6">
      <c r="A30" s="4" t="s">
        <v>17</v>
      </c>
      <c r="B30" s="27" t="s">
        <v>18</v>
      </c>
      <c r="C30" s="78">
        <v>0</v>
      </c>
      <c r="D30" s="78"/>
      <c r="E30" s="78"/>
      <c r="F30" s="78">
        <f t="shared" si="1"/>
        <v>0</v>
      </c>
    </row>
    <row r="31" spans="1:6">
      <c r="A31" s="6" t="s">
        <v>278</v>
      </c>
      <c r="B31" s="28" t="s">
        <v>19</v>
      </c>
      <c r="C31" s="78">
        <f>SUM(C28:C30)</f>
        <v>14578900</v>
      </c>
      <c r="D31" s="78">
        <f>SUM(D28:D30)</f>
        <v>0</v>
      </c>
      <c r="E31" s="78"/>
      <c r="F31" s="78">
        <f t="shared" si="1"/>
        <v>14578900</v>
      </c>
    </row>
    <row r="32" spans="1:6">
      <c r="A32" s="4" t="s">
        <v>20</v>
      </c>
      <c r="B32" s="27" t="s">
        <v>21</v>
      </c>
      <c r="C32" s="78">
        <v>450000</v>
      </c>
      <c r="D32" s="78"/>
      <c r="E32" s="78"/>
      <c r="F32" s="78">
        <f t="shared" si="1"/>
        <v>450000</v>
      </c>
    </row>
    <row r="33" spans="1:6">
      <c r="A33" s="4" t="s">
        <v>22</v>
      </c>
      <c r="B33" s="27" t="s">
        <v>23</v>
      </c>
      <c r="C33" s="78">
        <v>350000</v>
      </c>
      <c r="D33" s="78"/>
      <c r="E33" s="78"/>
      <c r="F33" s="78">
        <f t="shared" si="1"/>
        <v>350000</v>
      </c>
    </row>
    <row r="34" spans="1:6" ht="15" customHeight="1">
      <c r="A34" s="6" t="s">
        <v>364</v>
      </c>
      <c r="B34" s="28" t="s">
        <v>24</v>
      </c>
      <c r="C34" s="78">
        <f>SUM(C32:C33)</f>
        <v>800000</v>
      </c>
      <c r="D34" s="78">
        <f>SUM(D32:D33)</f>
        <v>0</v>
      </c>
      <c r="E34" s="78"/>
      <c r="F34" s="78">
        <f t="shared" si="1"/>
        <v>800000</v>
      </c>
    </row>
    <row r="35" spans="1:6">
      <c r="A35" s="4" t="s">
        <v>25</v>
      </c>
      <c r="B35" s="27" t="s">
        <v>26</v>
      </c>
      <c r="C35" s="78">
        <v>10600000</v>
      </c>
      <c r="D35" s="78"/>
      <c r="E35" s="78"/>
      <c r="F35" s="78">
        <f t="shared" si="1"/>
        <v>10600000</v>
      </c>
    </row>
    <row r="36" spans="1:6">
      <c r="A36" s="4" t="s">
        <v>27</v>
      </c>
      <c r="B36" s="27" t="s">
        <v>28</v>
      </c>
      <c r="C36" s="78">
        <v>90819643</v>
      </c>
      <c r="D36" s="78"/>
      <c r="E36" s="78"/>
      <c r="F36" s="78">
        <f t="shared" si="1"/>
        <v>90819643</v>
      </c>
    </row>
    <row r="37" spans="1:6">
      <c r="A37" s="4" t="s">
        <v>335</v>
      </c>
      <c r="B37" s="27" t="s">
        <v>29</v>
      </c>
      <c r="C37" s="78">
        <v>300000</v>
      </c>
      <c r="D37" s="78"/>
      <c r="E37" s="78"/>
      <c r="F37" s="78">
        <f t="shared" si="1"/>
        <v>300000</v>
      </c>
    </row>
    <row r="38" spans="1:6">
      <c r="A38" s="4" t="s">
        <v>30</v>
      </c>
      <c r="B38" s="27" t="s">
        <v>31</v>
      </c>
      <c r="C38" s="78">
        <v>17850000</v>
      </c>
      <c r="D38" s="78"/>
      <c r="E38" s="78"/>
      <c r="F38" s="78">
        <f t="shared" si="1"/>
        <v>17850000</v>
      </c>
    </row>
    <row r="39" spans="1:6">
      <c r="A39" s="117" t="s">
        <v>336</v>
      </c>
      <c r="B39" s="27" t="s">
        <v>32</v>
      </c>
      <c r="C39" s="78">
        <v>3000000</v>
      </c>
      <c r="D39" s="78"/>
      <c r="E39" s="78"/>
      <c r="F39" s="78">
        <f t="shared" si="1"/>
        <v>3000000</v>
      </c>
    </row>
    <row r="40" spans="1:6">
      <c r="A40" s="4" t="s">
        <v>33</v>
      </c>
      <c r="B40" s="27" t="s">
        <v>34</v>
      </c>
      <c r="C40" s="78">
        <v>4064950</v>
      </c>
      <c r="D40" s="78"/>
      <c r="E40" s="78"/>
      <c r="F40" s="78">
        <f t="shared" si="1"/>
        <v>4064950</v>
      </c>
    </row>
    <row r="41" spans="1:6">
      <c r="A41" s="4" t="s">
        <v>337</v>
      </c>
      <c r="B41" s="27" t="s">
        <v>35</v>
      </c>
      <c r="C41" s="78">
        <v>24364566</v>
      </c>
      <c r="D41" s="78"/>
      <c r="E41" s="78"/>
      <c r="F41" s="78">
        <f t="shared" si="1"/>
        <v>24364566</v>
      </c>
    </row>
    <row r="42" spans="1:6">
      <c r="A42" s="6" t="s">
        <v>279</v>
      </c>
      <c r="B42" s="28" t="s">
        <v>36</v>
      </c>
      <c r="C42" s="78">
        <f>SUM(C35:C41)</f>
        <v>150999159</v>
      </c>
      <c r="D42" s="78">
        <f>SUM(D35:D41)</f>
        <v>0</v>
      </c>
      <c r="E42" s="78"/>
      <c r="F42" s="78">
        <f t="shared" si="1"/>
        <v>150999159</v>
      </c>
    </row>
    <row r="43" spans="1:6">
      <c r="A43" s="4" t="s">
        <v>37</v>
      </c>
      <c r="B43" s="27" t="s">
        <v>38</v>
      </c>
      <c r="C43" s="78">
        <v>600000</v>
      </c>
      <c r="D43" s="78"/>
      <c r="E43" s="78"/>
      <c r="F43" s="78">
        <f t="shared" si="1"/>
        <v>600000</v>
      </c>
    </row>
    <row r="44" spans="1:6">
      <c r="A44" s="4" t="s">
        <v>39</v>
      </c>
      <c r="B44" s="27" t="s">
        <v>40</v>
      </c>
      <c r="C44" s="78">
        <v>100000</v>
      </c>
      <c r="D44" s="78"/>
      <c r="E44" s="78"/>
      <c r="F44" s="78">
        <f t="shared" si="1"/>
        <v>100000</v>
      </c>
    </row>
    <row r="45" spans="1:6">
      <c r="A45" s="6" t="s">
        <v>280</v>
      </c>
      <c r="B45" s="28" t="s">
        <v>41</v>
      </c>
      <c r="C45" s="78">
        <f>SUM(C43:C44)</f>
        <v>700000</v>
      </c>
      <c r="D45" s="78">
        <f>SUM(D43:D44)</f>
        <v>0</v>
      </c>
      <c r="E45" s="78"/>
      <c r="F45" s="78">
        <f t="shared" si="1"/>
        <v>700000</v>
      </c>
    </row>
    <row r="46" spans="1:6">
      <c r="A46" s="4" t="s">
        <v>42</v>
      </c>
      <c r="B46" s="27" t="s">
        <v>43</v>
      </c>
      <c r="C46" s="78">
        <v>39000000</v>
      </c>
      <c r="D46" s="78"/>
      <c r="E46" s="78"/>
      <c r="F46" s="78">
        <f t="shared" si="1"/>
        <v>39000000</v>
      </c>
    </row>
    <row r="47" spans="1:6">
      <c r="A47" s="4" t="s">
        <v>44</v>
      </c>
      <c r="B47" s="27" t="s">
        <v>45</v>
      </c>
      <c r="C47" s="78">
        <v>1500000</v>
      </c>
      <c r="D47" s="78"/>
      <c r="E47" s="78"/>
      <c r="F47" s="78">
        <f t="shared" si="1"/>
        <v>1500000</v>
      </c>
    </row>
    <row r="48" spans="1:6">
      <c r="A48" s="4" t="s">
        <v>338</v>
      </c>
      <c r="B48" s="27" t="s">
        <v>46</v>
      </c>
      <c r="C48" s="78">
        <v>50000</v>
      </c>
      <c r="D48" s="78"/>
      <c r="E48" s="78"/>
      <c r="F48" s="78">
        <f t="shared" si="1"/>
        <v>50000</v>
      </c>
    </row>
    <row r="49" spans="1:6">
      <c r="A49" s="4" t="s">
        <v>339</v>
      </c>
      <c r="B49" s="27" t="s">
        <v>47</v>
      </c>
      <c r="C49" s="78">
        <v>476000</v>
      </c>
      <c r="D49" s="78"/>
      <c r="E49" s="78"/>
      <c r="F49" s="78">
        <f t="shared" si="1"/>
        <v>476000</v>
      </c>
    </row>
    <row r="50" spans="1:6">
      <c r="A50" s="4" t="s">
        <v>48</v>
      </c>
      <c r="B50" s="27" t="s">
        <v>49</v>
      </c>
      <c r="C50" s="78">
        <v>8163600</v>
      </c>
      <c r="D50" s="78"/>
      <c r="E50" s="78"/>
      <c r="F50" s="78">
        <f t="shared" si="1"/>
        <v>8163600</v>
      </c>
    </row>
    <row r="51" spans="1:6">
      <c r="A51" s="6" t="s">
        <v>281</v>
      </c>
      <c r="B51" s="28" t="s">
        <v>50</v>
      </c>
      <c r="C51" s="78">
        <f>SUM(C46:C50)</f>
        <v>49189600</v>
      </c>
      <c r="D51" s="78">
        <f>SUM(D46:D50)</f>
        <v>0</v>
      </c>
      <c r="E51" s="78"/>
      <c r="F51" s="78">
        <f t="shared" si="1"/>
        <v>49189600</v>
      </c>
    </row>
    <row r="52" spans="1:6">
      <c r="A52" s="32" t="s">
        <v>282</v>
      </c>
      <c r="B52" s="40" t="s">
        <v>51</v>
      </c>
      <c r="C52" s="78">
        <f>C31+C34+C42+C45+C51</f>
        <v>216267659</v>
      </c>
      <c r="D52" s="78">
        <f>D31+D34+D42+D45+D51</f>
        <v>0</v>
      </c>
      <c r="E52" s="78"/>
      <c r="F52" s="78">
        <f t="shared" si="1"/>
        <v>216267659</v>
      </c>
    </row>
    <row r="53" spans="1:6">
      <c r="A53" s="11" t="s">
        <v>52</v>
      </c>
      <c r="B53" s="27" t="s">
        <v>53</v>
      </c>
      <c r="C53" s="80"/>
      <c r="D53" s="80"/>
      <c r="E53" s="80"/>
      <c r="F53" s="78">
        <f t="shared" ref="F53:F72" si="2">SUM(C53:E53)</f>
        <v>0</v>
      </c>
    </row>
    <row r="54" spans="1:6">
      <c r="A54" s="11" t="s">
        <v>283</v>
      </c>
      <c r="B54" s="27" t="s">
        <v>54</v>
      </c>
      <c r="C54" s="80">
        <v>520000</v>
      </c>
      <c r="D54" s="80"/>
      <c r="E54" s="80"/>
      <c r="F54" s="78">
        <f t="shared" si="2"/>
        <v>520000</v>
      </c>
    </row>
    <row r="55" spans="1:6">
      <c r="A55" s="15" t="s">
        <v>340</v>
      </c>
      <c r="B55" s="27" t="s">
        <v>55</v>
      </c>
      <c r="C55" s="80"/>
      <c r="D55" s="80"/>
      <c r="E55" s="80"/>
      <c r="F55" s="78">
        <f t="shared" si="2"/>
        <v>0</v>
      </c>
    </row>
    <row r="56" spans="1:6">
      <c r="A56" s="15" t="s">
        <v>341</v>
      </c>
      <c r="B56" s="27" t="s">
        <v>56</v>
      </c>
      <c r="C56" s="80"/>
      <c r="D56" s="80"/>
      <c r="E56" s="80"/>
      <c r="F56" s="78">
        <f t="shared" si="2"/>
        <v>0</v>
      </c>
    </row>
    <row r="57" spans="1:6">
      <c r="A57" s="15" t="s">
        <v>342</v>
      </c>
      <c r="B57" s="27" t="s">
        <v>57</v>
      </c>
      <c r="C57" s="80"/>
      <c r="D57" s="80"/>
      <c r="E57" s="80"/>
      <c r="F57" s="78">
        <f t="shared" si="2"/>
        <v>0</v>
      </c>
    </row>
    <row r="58" spans="1:6">
      <c r="A58" s="11" t="s">
        <v>343</v>
      </c>
      <c r="B58" s="27" t="s">
        <v>58</v>
      </c>
      <c r="C58" s="80"/>
      <c r="D58" s="80"/>
      <c r="E58" s="80"/>
      <c r="F58" s="78">
        <f t="shared" si="2"/>
        <v>0</v>
      </c>
    </row>
    <row r="59" spans="1:6">
      <c r="A59" s="11" t="s">
        <v>344</v>
      </c>
      <c r="B59" s="27" t="s">
        <v>59</v>
      </c>
      <c r="C59" s="80"/>
      <c r="D59" s="80"/>
      <c r="E59" s="80"/>
      <c r="F59" s="78">
        <f t="shared" si="2"/>
        <v>0</v>
      </c>
    </row>
    <row r="60" spans="1:6">
      <c r="A60" s="11" t="s">
        <v>345</v>
      </c>
      <c r="B60" s="27" t="s">
        <v>60</v>
      </c>
      <c r="C60" s="148">
        <v>11603000</v>
      </c>
      <c r="D60" s="148"/>
      <c r="E60" s="148"/>
      <c r="F60" s="149">
        <f t="shared" si="2"/>
        <v>11603000</v>
      </c>
    </row>
    <row r="61" spans="1:6">
      <c r="A61" s="38" t="s">
        <v>312</v>
      </c>
      <c r="B61" s="40" t="s">
        <v>61</v>
      </c>
      <c r="C61" s="148">
        <f>SUM(C53:C60)</f>
        <v>12123000</v>
      </c>
      <c r="D61" s="148">
        <f>SUM(D53:D60)</f>
        <v>0</v>
      </c>
      <c r="E61" s="148">
        <f>SUM(E53:E60)</f>
        <v>0</v>
      </c>
      <c r="F61" s="149">
        <f t="shared" si="2"/>
        <v>12123000</v>
      </c>
    </row>
    <row r="62" spans="1:6">
      <c r="A62" s="10" t="s">
        <v>346</v>
      </c>
      <c r="B62" s="27" t="s">
        <v>62</v>
      </c>
      <c r="C62" s="148"/>
      <c r="D62" s="148"/>
      <c r="E62" s="148"/>
      <c r="F62" s="149">
        <f t="shared" si="2"/>
        <v>0</v>
      </c>
    </row>
    <row r="63" spans="1:6">
      <c r="A63" s="10" t="s">
        <v>63</v>
      </c>
      <c r="B63" s="27" t="s">
        <v>64</v>
      </c>
      <c r="C63" s="148">
        <v>2971547</v>
      </c>
      <c r="D63" s="148"/>
      <c r="E63" s="148"/>
      <c r="F63" s="149">
        <f t="shared" si="2"/>
        <v>2971547</v>
      </c>
    </row>
    <row r="64" spans="1:6" ht="26">
      <c r="A64" s="10" t="s">
        <v>65</v>
      </c>
      <c r="B64" s="27" t="s">
        <v>66</v>
      </c>
      <c r="C64" s="148"/>
      <c r="D64" s="148"/>
      <c r="E64" s="148"/>
      <c r="F64" s="149">
        <f t="shared" si="2"/>
        <v>0</v>
      </c>
    </row>
    <row r="65" spans="1:6" ht="26">
      <c r="A65" s="10" t="s">
        <v>313</v>
      </c>
      <c r="B65" s="27" t="s">
        <v>67</v>
      </c>
      <c r="C65" s="148"/>
      <c r="D65" s="148"/>
      <c r="E65" s="148"/>
      <c r="F65" s="149">
        <f t="shared" si="2"/>
        <v>0</v>
      </c>
    </row>
    <row r="66" spans="1:6" ht="26">
      <c r="A66" s="10" t="s">
        <v>347</v>
      </c>
      <c r="B66" s="27" t="s">
        <v>68</v>
      </c>
      <c r="C66" s="148"/>
      <c r="D66" s="148"/>
      <c r="E66" s="148"/>
      <c r="F66" s="149">
        <f t="shared" si="2"/>
        <v>0</v>
      </c>
    </row>
    <row r="67" spans="1:6">
      <c r="A67" s="10" t="s">
        <v>315</v>
      </c>
      <c r="B67" s="27" t="s">
        <v>69</v>
      </c>
      <c r="C67" s="148">
        <v>135464727</v>
      </c>
      <c r="D67" s="148"/>
      <c r="E67" s="148"/>
      <c r="F67" s="149">
        <f t="shared" si="2"/>
        <v>135464727</v>
      </c>
    </row>
    <row r="68" spans="1:6" ht="26">
      <c r="A68" s="10" t="s">
        <v>348</v>
      </c>
      <c r="B68" s="27" t="s">
        <v>70</v>
      </c>
      <c r="C68" s="148"/>
      <c r="D68" s="148"/>
      <c r="E68" s="148"/>
      <c r="F68" s="149">
        <f t="shared" si="2"/>
        <v>0</v>
      </c>
    </row>
    <row r="69" spans="1:6" ht="26">
      <c r="A69" s="10" t="s">
        <v>349</v>
      </c>
      <c r="B69" s="27" t="s">
        <v>71</v>
      </c>
      <c r="C69" s="148"/>
      <c r="D69" s="148"/>
      <c r="E69" s="148"/>
      <c r="F69" s="149">
        <f t="shared" si="2"/>
        <v>0</v>
      </c>
    </row>
    <row r="70" spans="1:6">
      <c r="A70" s="10" t="s">
        <v>72</v>
      </c>
      <c r="B70" s="27" t="s">
        <v>73</v>
      </c>
      <c r="C70" s="148"/>
      <c r="D70" s="148"/>
      <c r="E70" s="148"/>
      <c r="F70" s="149">
        <f t="shared" si="2"/>
        <v>0</v>
      </c>
    </row>
    <row r="71" spans="1:6">
      <c r="A71" s="10" t="s">
        <v>74</v>
      </c>
      <c r="B71" s="27" t="s">
        <v>75</v>
      </c>
      <c r="C71" s="148"/>
      <c r="D71" s="148"/>
      <c r="E71" s="148"/>
      <c r="F71" s="149">
        <f t="shared" si="2"/>
        <v>0</v>
      </c>
    </row>
    <row r="72" spans="1:6">
      <c r="A72" s="10" t="s">
        <v>350</v>
      </c>
      <c r="B72" s="27" t="s">
        <v>76</v>
      </c>
      <c r="C72" s="148">
        <v>12502200</v>
      </c>
      <c r="D72" s="148"/>
      <c r="E72" s="148"/>
      <c r="F72" s="149">
        <f t="shared" si="2"/>
        <v>12502200</v>
      </c>
    </row>
    <row r="73" spans="1:6">
      <c r="A73" s="10" t="s">
        <v>523</v>
      </c>
      <c r="B73" s="27" t="s">
        <v>77</v>
      </c>
      <c r="C73" s="148"/>
      <c r="D73" s="148"/>
      <c r="E73" s="148"/>
      <c r="F73" s="149">
        <f t="shared" ref="F73:F124" si="3">SUM(C73:E73)</f>
        <v>0</v>
      </c>
    </row>
    <row r="74" spans="1:6">
      <c r="A74" s="10" t="s">
        <v>524</v>
      </c>
      <c r="B74" s="27" t="s">
        <v>77</v>
      </c>
      <c r="C74" s="149">
        <v>16696688</v>
      </c>
      <c r="D74" s="148"/>
      <c r="E74" s="148"/>
      <c r="F74" s="149">
        <f t="shared" si="3"/>
        <v>16696688</v>
      </c>
    </row>
    <row r="75" spans="1:6">
      <c r="A75" s="38" t="s">
        <v>318</v>
      </c>
      <c r="B75" s="40" t="s">
        <v>78</v>
      </c>
      <c r="C75" s="148">
        <f>SUM(C62:C74)</f>
        <v>167635162</v>
      </c>
      <c r="D75" s="148">
        <f>SUM(D62:D74)</f>
        <v>0</v>
      </c>
      <c r="E75" s="148">
        <f>SUM(E62:E74)</f>
        <v>0</v>
      </c>
      <c r="F75" s="149">
        <f t="shared" si="3"/>
        <v>167635162</v>
      </c>
    </row>
    <row r="76" spans="1:6" ht="16">
      <c r="A76" s="118" t="s">
        <v>469</v>
      </c>
      <c r="B76" s="40"/>
      <c r="C76" s="148">
        <f>C75+C61+C52+C27+C26</f>
        <v>466464346</v>
      </c>
      <c r="D76" s="148">
        <f>D75+D61+D52+D27+D26</f>
        <v>0</v>
      </c>
      <c r="E76" s="148">
        <f>E75+E61+E52+E27+E26</f>
        <v>0</v>
      </c>
      <c r="F76" s="149">
        <f t="shared" si="3"/>
        <v>466464346</v>
      </c>
    </row>
    <row r="77" spans="1:6">
      <c r="A77" s="4" t="s">
        <v>79</v>
      </c>
      <c r="B77" s="27" t="s">
        <v>80</v>
      </c>
      <c r="C77" s="148">
        <v>200000</v>
      </c>
      <c r="D77" s="148"/>
      <c r="E77" s="148"/>
      <c r="F77" s="149">
        <f t="shared" si="3"/>
        <v>200000</v>
      </c>
    </row>
    <row r="78" spans="1:6">
      <c r="A78" s="4" t="s">
        <v>351</v>
      </c>
      <c r="B78" s="27" t="s">
        <v>81</v>
      </c>
      <c r="C78" s="148">
        <v>9210000</v>
      </c>
      <c r="D78" s="148"/>
      <c r="E78" s="148"/>
      <c r="F78" s="149">
        <f t="shared" si="3"/>
        <v>9210000</v>
      </c>
    </row>
    <row r="79" spans="1:6">
      <c r="A79" s="4" t="s">
        <v>82</v>
      </c>
      <c r="B79" s="27" t="s">
        <v>83</v>
      </c>
      <c r="C79" s="148"/>
      <c r="D79" s="148"/>
      <c r="E79" s="148"/>
      <c r="F79" s="149">
        <f t="shared" si="3"/>
        <v>0</v>
      </c>
    </row>
    <row r="80" spans="1:6">
      <c r="A80" s="4" t="s">
        <v>84</v>
      </c>
      <c r="B80" s="27" t="s">
        <v>85</v>
      </c>
      <c r="C80" s="148">
        <v>21262690</v>
      </c>
      <c r="D80" s="148"/>
      <c r="E80" s="148"/>
      <c r="F80" s="149">
        <f t="shared" si="3"/>
        <v>21262690</v>
      </c>
    </row>
    <row r="81" spans="1:6">
      <c r="A81" s="4" t="s">
        <v>86</v>
      </c>
      <c r="B81" s="27" t="s">
        <v>87</v>
      </c>
      <c r="C81" s="148">
        <v>400000</v>
      </c>
      <c r="D81" s="148"/>
      <c r="E81" s="148"/>
      <c r="F81" s="149">
        <f t="shared" si="3"/>
        <v>400000</v>
      </c>
    </row>
    <row r="82" spans="1:6">
      <c r="A82" s="4" t="s">
        <v>88</v>
      </c>
      <c r="B82" s="27" t="s">
        <v>89</v>
      </c>
      <c r="C82" s="148"/>
      <c r="D82" s="148"/>
      <c r="E82" s="148"/>
      <c r="F82" s="149">
        <f t="shared" si="3"/>
        <v>0</v>
      </c>
    </row>
    <row r="83" spans="1:6">
      <c r="A83" s="4" t="s">
        <v>90</v>
      </c>
      <c r="B83" s="27" t="s">
        <v>91</v>
      </c>
      <c r="C83" s="148">
        <v>47030740</v>
      </c>
      <c r="D83" s="148"/>
      <c r="E83" s="148"/>
      <c r="F83" s="149">
        <f t="shared" si="3"/>
        <v>47030740</v>
      </c>
    </row>
    <row r="84" spans="1:6">
      <c r="A84" s="32" t="s">
        <v>320</v>
      </c>
      <c r="B84" s="40" t="s">
        <v>92</v>
      </c>
      <c r="C84" s="148">
        <f>SUM(C77:C83)</f>
        <v>78103430</v>
      </c>
      <c r="D84" s="148">
        <f>SUM(D77:D83)</f>
        <v>0</v>
      </c>
      <c r="E84" s="148">
        <f>SUM(E77:E83)</f>
        <v>0</v>
      </c>
      <c r="F84" s="149">
        <f t="shared" si="3"/>
        <v>78103430</v>
      </c>
    </row>
    <row r="85" spans="1:6">
      <c r="A85" s="11" t="s">
        <v>93</v>
      </c>
      <c r="B85" s="27" t="s">
        <v>94</v>
      </c>
      <c r="C85" s="148">
        <v>277447613</v>
      </c>
      <c r="D85" s="148"/>
      <c r="E85" s="148"/>
      <c r="F85" s="149">
        <f t="shared" si="3"/>
        <v>277447613</v>
      </c>
    </row>
    <row r="86" spans="1:6">
      <c r="A86" s="11" t="s">
        <v>95</v>
      </c>
      <c r="B86" s="27" t="s">
        <v>96</v>
      </c>
      <c r="C86" s="148"/>
      <c r="D86" s="148"/>
      <c r="E86" s="148"/>
      <c r="F86" s="149">
        <f t="shared" si="3"/>
        <v>0</v>
      </c>
    </row>
    <row r="87" spans="1:6">
      <c r="A87" s="11" t="s">
        <v>97</v>
      </c>
      <c r="B87" s="27" t="s">
        <v>98</v>
      </c>
      <c r="C87" s="148">
        <v>10342571</v>
      </c>
      <c r="D87" s="148"/>
      <c r="E87" s="148"/>
      <c r="F87" s="149">
        <f t="shared" si="3"/>
        <v>10342571</v>
      </c>
    </row>
    <row r="88" spans="1:6">
      <c r="A88" s="11" t="s">
        <v>99</v>
      </c>
      <c r="B88" s="27" t="s">
        <v>100</v>
      </c>
      <c r="C88" s="148">
        <v>30705213</v>
      </c>
      <c r="D88" s="148"/>
      <c r="E88" s="148"/>
      <c r="F88" s="149">
        <f t="shared" si="3"/>
        <v>30705213</v>
      </c>
    </row>
    <row r="89" spans="1:6">
      <c r="A89" s="38" t="s">
        <v>321</v>
      </c>
      <c r="B89" s="40" t="s">
        <v>101</v>
      </c>
      <c r="C89" s="148">
        <f>SUM(C85:C88)</f>
        <v>318495397</v>
      </c>
      <c r="D89" s="148">
        <f>SUM(D85:D88)</f>
        <v>0</v>
      </c>
      <c r="E89" s="148">
        <f>SUM(E85:E88)</f>
        <v>0</v>
      </c>
      <c r="F89" s="149">
        <f t="shared" si="3"/>
        <v>318495397</v>
      </c>
    </row>
    <row r="90" spans="1:6" ht="26">
      <c r="A90" s="11" t="s">
        <v>102</v>
      </c>
      <c r="B90" s="27" t="s">
        <v>103</v>
      </c>
      <c r="C90" s="148"/>
      <c r="D90" s="148"/>
      <c r="E90" s="148"/>
      <c r="F90" s="149">
        <f t="shared" si="3"/>
        <v>0</v>
      </c>
    </row>
    <row r="91" spans="1:6" ht="26">
      <c r="A91" s="11" t="s">
        <v>352</v>
      </c>
      <c r="B91" s="27" t="s">
        <v>104</v>
      </c>
      <c r="C91" s="148"/>
      <c r="D91" s="148"/>
      <c r="E91" s="148"/>
      <c r="F91" s="149">
        <f t="shared" si="3"/>
        <v>0</v>
      </c>
    </row>
    <row r="92" spans="1:6" ht="26">
      <c r="A92" s="11" t="s">
        <v>353</v>
      </c>
      <c r="B92" s="27" t="s">
        <v>105</v>
      </c>
      <c r="C92" s="148"/>
      <c r="D92" s="148"/>
      <c r="E92" s="148"/>
      <c r="F92" s="149">
        <f t="shared" si="3"/>
        <v>0</v>
      </c>
    </row>
    <row r="93" spans="1:6">
      <c r="A93" s="11" t="s">
        <v>354</v>
      </c>
      <c r="B93" s="27" t="s">
        <v>106</v>
      </c>
      <c r="C93" s="148">
        <v>535289</v>
      </c>
      <c r="D93" s="148"/>
      <c r="E93" s="148"/>
      <c r="F93" s="149">
        <f t="shared" si="3"/>
        <v>535289</v>
      </c>
    </row>
    <row r="94" spans="1:6" ht="26">
      <c r="A94" s="11" t="s">
        <v>355</v>
      </c>
      <c r="B94" s="27" t="s">
        <v>107</v>
      </c>
      <c r="C94" s="148">
        <v>5614687</v>
      </c>
      <c r="D94" s="148"/>
      <c r="E94" s="148"/>
      <c r="F94" s="149">
        <f t="shared" si="3"/>
        <v>5614687</v>
      </c>
    </row>
    <row r="95" spans="1:6" ht="26">
      <c r="A95" s="11" t="s">
        <v>356</v>
      </c>
      <c r="B95" s="27" t="s">
        <v>108</v>
      </c>
      <c r="C95" s="148"/>
      <c r="D95" s="148"/>
      <c r="E95" s="148"/>
      <c r="F95" s="149">
        <f t="shared" si="3"/>
        <v>0</v>
      </c>
    </row>
    <row r="96" spans="1:6">
      <c r="A96" s="11" t="s">
        <v>109</v>
      </c>
      <c r="B96" s="27" t="s">
        <v>110</v>
      </c>
      <c r="C96" s="148"/>
      <c r="D96" s="148">
        <v>1200000</v>
      </c>
      <c r="E96" s="148"/>
      <c r="F96" s="149">
        <f t="shared" si="3"/>
        <v>1200000</v>
      </c>
    </row>
    <row r="97" spans="1:25">
      <c r="A97" s="11" t="s">
        <v>357</v>
      </c>
      <c r="B97" s="27" t="s">
        <v>111</v>
      </c>
      <c r="C97" s="148"/>
      <c r="D97" s="148"/>
      <c r="E97" s="148"/>
      <c r="F97" s="149">
        <f t="shared" si="3"/>
        <v>0</v>
      </c>
    </row>
    <row r="98" spans="1:25">
      <c r="A98" s="38" t="s">
        <v>322</v>
      </c>
      <c r="B98" s="40" t="s">
        <v>112</v>
      </c>
      <c r="C98" s="148">
        <f>SUM(C90:C97)</f>
        <v>6149976</v>
      </c>
      <c r="D98" s="148">
        <f>SUM(D90:D97)</f>
        <v>1200000</v>
      </c>
      <c r="E98" s="148">
        <f>SUM(E90:E97)</f>
        <v>0</v>
      </c>
      <c r="F98" s="149">
        <f t="shared" si="3"/>
        <v>7349976</v>
      </c>
    </row>
    <row r="99" spans="1:25" ht="16">
      <c r="A99" s="118" t="s">
        <v>468</v>
      </c>
      <c r="B99" s="40"/>
      <c r="C99" s="148">
        <f>C98+C89+C84</f>
        <v>402748803</v>
      </c>
      <c r="D99" s="148">
        <f>D98+D89+D84</f>
        <v>1200000</v>
      </c>
      <c r="E99" s="148">
        <f>E98+E89+E84</f>
        <v>0</v>
      </c>
      <c r="F99" s="149">
        <f t="shared" si="3"/>
        <v>403948803</v>
      </c>
    </row>
    <row r="100" spans="1:25" ht="15.5">
      <c r="A100" s="33" t="s">
        <v>365</v>
      </c>
      <c r="B100" s="30" t="s">
        <v>113</v>
      </c>
      <c r="C100" s="148">
        <f>C98+C89+C84+C75+C61+C52+C27+C26</f>
        <v>869213149</v>
      </c>
      <c r="D100" s="148">
        <f>D98+D89+D84+D75+D61+D52+D27+D26</f>
        <v>1200000</v>
      </c>
      <c r="E100" s="148">
        <f>E98+E89+E84+E75+E61+E52+E27+E26</f>
        <v>0</v>
      </c>
      <c r="F100" s="149">
        <f t="shared" si="3"/>
        <v>870413149</v>
      </c>
    </row>
    <row r="101" spans="1:25">
      <c r="A101" s="11" t="s">
        <v>358</v>
      </c>
      <c r="B101" s="4" t="s">
        <v>114</v>
      </c>
      <c r="C101" s="151"/>
      <c r="D101" s="151"/>
      <c r="E101" s="151"/>
      <c r="F101" s="149">
        <f t="shared" si="3"/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>
      <c r="A102" s="11" t="s">
        <v>116</v>
      </c>
      <c r="B102" s="4" t="s">
        <v>117</v>
      </c>
      <c r="C102" s="151"/>
      <c r="D102" s="151"/>
      <c r="E102" s="151"/>
      <c r="F102" s="149">
        <f t="shared" si="3"/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1"/>
      <c r="Y102" s="21"/>
    </row>
    <row r="103" spans="1:25">
      <c r="A103" s="11" t="s">
        <v>359</v>
      </c>
      <c r="B103" s="4" t="s">
        <v>118</v>
      </c>
      <c r="C103" s="151"/>
      <c r="D103" s="151"/>
      <c r="E103" s="151"/>
      <c r="F103" s="149">
        <f t="shared" si="3"/>
        <v>0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1"/>
      <c r="Y103" s="21"/>
    </row>
    <row r="104" spans="1:25">
      <c r="A104" s="13" t="s">
        <v>327</v>
      </c>
      <c r="B104" s="6" t="s">
        <v>119</v>
      </c>
      <c r="C104" s="152"/>
      <c r="D104" s="152"/>
      <c r="E104" s="152"/>
      <c r="F104" s="149">
        <f t="shared" si="3"/>
        <v>0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1"/>
      <c r="Y104" s="21"/>
    </row>
    <row r="105" spans="1:25">
      <c r="A105" s="11" t="s">
        <v>360</v>
      </c>
      <c r="B105" s="4" t="s">
        <v>120</v>
      </c>
      <c r="C105" s="153"/>
      <c r="D105" s="153"/>
      <c r="E105" s="153"/>
      <c r="F105" s="149">
        <f t="shared" si="3"/>
        <v>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1"/>
      <c r="Y105" s="21"/>
    </row>
    <row r="106" spans="1:25">
      <c r="A106" s="11" t="s">
        <v>330</v>
      </c>
      <c r="B106" s="4" t="s">
        <v>123</v>
      </c>
      <c r="C106" s="153"/>
      <c r="D106" s="153"/>
      <c r="E106" s="153"/>
      <c r="F106" s="149">
        <f t="shared" si="3"/>
        <v>0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1"/>
      <c r="Y106" s="21"/>
    </row>
    <row r="107" spans="1:25">
      <c r="A107" s="11" t="s">
        <v>124</v>
      </c>
      <c r="B107" s="4" t="s">
        <v>125</v>
      </c>
      <c r="C107" s="151"/>
      <c r="D107" s="151"/>
      <c r="E107" s="151"/>
      <c r="F107" s="149">
        <f t="shared" si="3"/>
        <v>0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1"/>
      <c r="Y107" s="21"/>
    </row>
    <row r="108" spans="1:25">
      <c r="A108" s="11" t="s">
        <v>361</v>
      </c>
      <c r="B108" s="4" t="s">
        <v>126</v>
      </c>
      <c r="C108" s="151"/>
      <c r="D108" s="151"/>
      <c r="E108" s="151"/>
      <c r="F108" s="149">
        <f t="shared" si="3"/>
        <v>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1"/>
      <c r="Y108" s="21"/>
    </row>
    <row r="109" spans="1:25">
      <c r="A109" s="13" t="s">
        <v>328</v>
      </c>
      <c r="B109" s="6" t="s">
        <v>127</v>
      </c>
      <c r="C109" s="154"/>
      <c r="D109" s="154"/>
      <c r="E109" s="154"/>
      <c r="F109" s="149">
        <f t="shared" si="3"/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1"/>
      <c r="Y109" s="21"/>
    </row>
    <row r="110" spans="1:25">
      <c r="A110" s="11" t="s">
        <v>128</v>
      </c>
      <c r="B110" s="4" t="s">
        <v>129</v>
      </c>
      <c r="C110" s="153"/>
      <c r="D110" s="153"/>
      <c r="E110" s="153"/>
      <c r="F110" s="149">
        <f t="shared" si="3"/>
        <v>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>
      <c r="A111" s="11" t="s">
        <v>130</v>
      </c>
      <c r="B111" s="4" t="s">
        <v>131</v>
      </c>
      <c r="C111" s="155">
        <v>13109671</v>
      </c>
      <c r="D111" s="153"/>
      <c r="E111" s="153"/>
      <c r="F111" s="149">
        <f t="shared" si="3"/>
        <v>13109671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s="147" customFormat="1">
      <c r="A112" s="13" t="s">
        <v>132</v>
      </c>
      <c r="B112" s="6" t="s">
        <v>133</v>
      </c>
      <c r="C112" s="155">
        <v>212730354</v>
      </c>
      <c r="D112" s="155"/>
      <c r="E112" s="155">
        <v>0</v>
      </c>
      <c r="F112" s="149">
        <f t="shared" si="3"/>
        <v>212730354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146"/>
      <c r="Y112" s="146"/>
    </row>
    <row r="113" spans="1:25">
      <c r="A113" s="11" t="s">
        <v>134</v>
      </c>
      <c r="B113" s="4" t="s">
        <v>135</v>
      </c>
      <c r="C113" s="153"/>
      <c r="D113" s="153"/>
      <c r="E113" s="153"/>
      <c r="F113" s="149">
        <f t="shared" si="3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>
      <c r="A114" s="11" t="s">
        <v>136</v>
      </c>
      <c r="B114" s="4" t="s">
        <v>137</v>
      </c>
      <c r="C114" s="153"/>
      <c r="D114" s="153"/>
      <c r="E114" s="153"/>
      <c r="F114" s="149">
        <f t="shared" si="3"/>
        <v>0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1"/>
      <c r="Y114" s="21"/>
    </row>
    <row r="115" spans="1:25">
      <c r="A115" s="11" t="s">
        <v>138</v>
      </c>
      <c r="B115" s="4" t="s">
        <v>139</v>
      </c>
      <c r="C115" s="153"/>
      <c r="D115" s="153"/>
      <c r="E115" s="156"/>
      <c r="F115" s="149">
        <f t="shared" si="3"/>
        <v>0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>
      <c r="A116" s="38" t="s">
        <v>329</v>
      </c>
      <c r="B116" s="32" t="s">
        <v>140</v>
      </c>
      <c r="C116" s="157">
        <f>SUM(C111:C115)</f>
        <v>225840025</v>
      </c>
      <c r="D116" s="157">
        <f>SUM(D112:D115)</f>
        <v>0</v>
      </c>
      <c r="E116" s="157">
        <v>0</v>
      </c>
      <c r="F116" s="149">
        <f t="shared" si="3"/>
        <v>225840025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1"/>
      <c r="Y116" s="21"/>
    </row>
    <row r="117" spans="1:25">
      <c r="A117" s="11" t="s">
        <v>141</v>
      </c>
      <c r="B117" s="4" t="s">
        <v>142</v>
      </c>
      <c r="C117" s="153"/>
      <c r="D117" s="153"/>
      <c r="E117" s="153"/>
      <c r="F117" s="149">
        <f t="shared" si="3"/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>
      <c r="A118" s="11" t="s">
        <v>143</v>
      </c>
      <c r="B118" s="4" t="s">
        <v>144</v>
      </c>
      <c r="C118" s="151"/>
      <c r="D118" s="151"/>
      <c r="E118" s="151"/>
      <c r="F118" s="149">
        <f t="shared" si="3"/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1"/>
      <c r="Y118" s="21"/>
    </row>
    <row r="119" spans="1:25">
      <c r="A119" s="11" t="s">
        <v>362</v>
      </c>
      <c r="B119" s="4" t="s">
        <v>145</v>
      </c>
      <c r="C119" s="153"/>
      <c r="D119" s="153"/>
      <c r="E119" s="153"/>
      <c r="F119" s="149">
        <f t="shared" si="3"/>
        <v>0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1"/>
      <c r="Y119" s="21"/>
    </row>
    <row r="120" spans="1:25">
      <c r="A120" s="11" t="s">
        <v>331</v>
      </c>
      <c r="B120" s="4" t="s">
        <v>146</v>
      </c>
      <c r="C120" s="153"/>
      <c r="D120" s="153"/>
      <c r="E120" s="153"/>
      <c r="F120" s="149">
        <f t="shared" si="3"/>
        <v>0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1"/>
      <c r="Y120" s="21"/>
    </row>
    <row r="121" spans="1:25">
      <c r="A121" s="38" t="s">
        <v>332</v>
      </c>
      <c r="B121" s="32" t="s">
        <v>150</v>
      </c>
      <c r="C121" s="154"/>
      <c r="D121" s="154"/>
      <c r="E121" s="154"/>
      <c r="F121" s="149">
        <f t="shared" si="3"/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>
      <c r="A122" s="11" t="s">
        <v>151</v>
      </c>
      <c r="B122" s="4" t="s">
        <v>152</v>
      </c>
      <c r="C122" s="151"/>
      <c r="D122" s="151"/>
      <c r="E122" s="151"/>
      <c r="F122" s="149">
        <f t="shared" si="3"/>
        <v>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1"/>
      <c r="Y122" s="21"/>
    </row>
    <row r="123" spans="1:25" s="68" customFormat="1" ht="15.5">
      <c r="A123" s="119" t="s">
        <v>366</v>
      </c>
      <c r="B123" s="66" t="s">
        <v>153</v>
      </c>
      <c r="C123" s="157">
        <f>SUM(C116)</f>
        <v>225840025</v>
      </c>
      <c r="D123" s="157">
        <f>SUM(D116)</f>
        <v>0</v>
      </c>
      <c r="E123" s="157">
        <v>0</v>
      </c>
      <c r="F123" s="149">
        <f t="shared" si="3"/>
        <v>225840025</v>
      </c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</row>
    <row r="124" spans="1:25" ht="15.5">
      <c r="A124" s="120" t="s">
        <v>402</v>
      </c>
      <c r="B124" s="36"/>
      <c r="C124" s="148">
        <f>C123+C100</f>
        <v>1095053174</v>
      </c>
      <c r="D124" s="148">
        <f>D123+D100</f>
        <v>1200000</v>
      </c>
      <c r="E124" s="148">
        <f>E123+E100</f>
        <v>0</v>
      </c>
      <c r="F124" s="149">
        <f t="shared" si="3"/>
        <v>1096253174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>
      <c r="B125" s="21"/>
      <c r="C125" s="85"/>
      <c r="D125" s="85"/>
      <c r="E125" s="85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>
      <c r="B126" s="21"/>
      <c r="C126" s="85"/>
      <c r="D126" s="85"/>
      <c r="E126" s="85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>
      <c r="B127" s="21"/>
      <c r="C127" s="85"/>
      <c r="D127" s="85"/>
      <c r="E127" s="85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>
      <c r="B128" s="21"/>
      <c r="C128" s="85"/>
      <c r="D128" s="85"/>
      <c r="E128" s="85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>
      <c r="B129" s="21"/>
      <c r="C129" s="85"/>
      <c r="D129" s="85"/>
      <c r="E129" s="85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>
      <c r="B130" s="21"/>
      <c r="C130" s="85"/>
      <c r="D130" s="85"/>
      <c r="E130" s="85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>
      <c r="B131" s="21"/>
      <c r="C131" s="85"/>
      <c r="D131" s="85"/>
      <c r="E131" s="85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>
      <c r="B132" s="21"/>
      <c r="C132" s="85"/>
      <c r="D132" s="85"/>
      <c r="E132" s="85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>
      <c r="B133" s="21"/>
      <c r="C133" s="85"/>
      <c r="D133" s="85"/>
      <c r="E133" s="85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>
      <c r="B134" s="21"/>
      <c r="C134" s="85"/>
      <c r="D134" s="85"/>
      <c r="E134" s="85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>
      <c r="B135" s="21"/>
      <c r="C135" s="85"/>
      <c r="D135" s="85"/>
      <c r="E135" s="85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>
      <c r="B136" s="21"/>
      <c r="C136" s="85"/>
      <c r="D136" s="85"/>
      <c r="E136" s="85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>
      <c r="B137" s="21"/>
      <c r="C137" s="85"/>
      <c r="D137" s="85"/>
      <c r="E137" s="85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>
      <c r="B138" s="21"/>
      <c r="C138" s="85"/>
      <c r="D138" s="85"/>
      <c r="E138" s="85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>
      <c r="B139" s="21"/>
      <c r="C139" s="85"/>
      <c r="D139" s="85"/>
      <c r="E139" s="85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>
      <c r="B140" s="21"/>
      <c r="C140" s="85"/>
      <c r="D140" s="85"/>
      <c r="E140" s="85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>
      <c r="B141" s="21"/>
      <c r="C141" s="85"/>
      <c r="D141" s="85"/>
      <c r="E141" s="85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>
      <c r="B142" s="21"/>
      <c r="C142" s="85"/>
      <c r="D142" s="85"/>
      <c r="E142" s="85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>
      <c r="B143" s="21"/>
      <c r="C143" s="85"/>
      <c r="D143" s="85"/>
      <c r="E143" s="85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>
      <c r="B144" s="21"/>
      <c r="C144" s="85"/>
      <c r="D144" s="85"/>
      <c r="E144" s="85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>
      <c r="B145" s="21"/>
      <c r="C145" s="85"/>
      <c r="D145" s="85"/>
      <c r="E145" s="85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>
      <c r="B146" s="21"/>
      <c r="C146" s="85"/>
      <c r="D146" s="85"/>
      <c r="E146" s="85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>
      <c r="B147" s="21"/>
      <c r="C147" s="85"/>
      <c r="D147" s="85"/>
      <c r="E147" s="85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>
      <c r="B148" s="21"/>
      <c r="C148" s="85"/>
      <c r="D148" s="85"/>
      <c r="E148" s="85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>
      <c r="B149" s="21"/>
      <c r="C149" s="85"/>
      <c r="D149" s="85"/>
      <c r="E149" s="85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>
      <c r="B150" s="21"/>
      <c r="C150" s="85"/>
      <c r="D150" s="85"/>
      <c r="E150" s="85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>
      <c r="B151" s="21"/>
      <c r="C151" s="85"/>
      <c r="D151" s="85"/>
      <c r="E151" s="85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>
      <c r="B152" s="21"/>
      <c r="C152" s="85"/>
      <c r="D152" s="85"/>
      <c r="E152" s="85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>
      <c r="B153" s="21"/>
      <c r="C153" s="85"/>
      <c r="D153" s="85"/>
      <c r="E153" s="85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>
      <c r="B154" s="21"/>
      <c r="C154" s="85"/>
      <c r="D154" s="85"/>
      <c r="E154" s="85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>
      <c r="B155" s="21"/>
      <c r="C155" s="85"/>
      <c r="D155" s="85"/>
      <c r="E155" s="85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>
      <c r="B156" s="21"/>
      <c r="C156" s="85"/>
      <c r="D156" s="85"/>
      <c r="E156" s="85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>
      <c r="B157" s="21"/>
      <c r="C157" s="85"/>
      <c r="D157" s="85"/>
      <c r="E157" s="85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>
      <c r="B158" s="21"/>
      <c r="C158" s="85"/>
      <c r="D158" s="85"/>
      <c r="E158" s="85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>
      <c r="B159" s="21"/>
      <c r="C159" s="85"/>
      <c r="D159" s="85"/>
      <c r="E159" s="85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>
      <c r="B160" s="21"/>
      <c r="C160" s="85"/>
      <c r="D160" s="85"/>
      <c r="E160" s="85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>
      <c r="B161" s="21"/>
      <c r="C161" s="85"/>
      <c r="D161" s="85"/>
      <c r="E161" s="85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>
      <c r="B162" s="21"/>
      <c r="C162" s="85"/>
      <c r="D162" s="85"/>
      <c r="E162" s="85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>
      <c r="B163" s="21"/>
      <c r="C163" s="85"/>
      <c r="D163" s="85"/>
      <c r="E163" s="85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>
      <c r="B164" s="21"/>
      <c r="C164" s="85"/>
      <c r="D164" s="85"/>
      <c r="E164" s="85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>
      <c r="B165" s="21"/>
      <c r="C165" s="85"/>
      <c r="D165" s="85"/>
      <c r="E165" s="85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>
      <c r="B166" s="21"/>
      <c r="C166" s="85"/>
      <c r="D166" s="85"/>
      <c r="E166" s="85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>
      <c r="B167" s="21"/>
      <c r="C167" s="85"/>
      <c r="D167" s="85"/>
      <c r="E167" s="85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>
      <c r="B168" s="21"/>
      <c r="C168" s="85"/>
      <c r="D168" s="85"/>
      <c r="E168" s="85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>
      <c r="B169" s="21"/>
      <c r="C169" s="85"/>
      <c r="D169" s="85"/>
      <c r="E169" s="85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>
      <c r="B170" s="21"/>
      <c r="C170" s="85"/>
      <c r="D170" s="85"/>
      <c r="E170" s="85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>
      <c r="B171" s="21"/>
      <c r="C171" s="85"/>
      <c r="D171" s="85"/>
      <c r="E171" s="85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2:25">
      <c r="B172" s="21"/>
      <c r="C172" s="85"/>
      <c r="D172" s="85"/>
      <c r="E172" s="85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2:25">
      <c r="B173" s="21"/>
      <c r="C173" s="85"/>
      <c r="D173" s="85"/>
      <c r="E173" s="85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</sheetData>
  <mergeCells count="3">
    <mergeCell ref="A3:F3"/>
    <mergeCell ref="A4:F4"/>
    <mergeCell ref="A1:F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4" fitToHeight="2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1"/>
  <sheetViews>
    <sheetView workbookViewId="0">
      <selection sqref="A1:D1"/>
    </sheetView>
  </sheetViews>
  <sheetFormatPr defaultColWidth="9.1796875" defaultRowHeight="14.5"/>
  <cols>
    <col min="1" max="1" width="64.54296875" style="147" customWidth="1"/>
    <col min="2" max="2" width="11" style="147" customWidth="1"/>
    <col min="3" max="3" width="33.81640625" style="147" customWidth="1"/>
    <col min="4" max="4" width="35.54296875" style="147" customWidth="1"/>
    <col min="5" max="16384" width="9.1796875" style="147"/>
  </cols>
  <sheetData>
    <row r="1" spans="1:4" ht="15.5">
      <c r="A1" s="195" t="s">
        <v>696</v>
      </c>
      <c r="B1" s="195"/>
      <c r="C1" s="195"/>
      <c r="D1" s="195"/>
    </row>
    <row r="2" spans="1:4" ht="15.5">
      <c r="A2" s="69"/>
    </row>
    <row r="3" spans="1:4" ht="22.5" customHeight="1">
      <c r="A3" s="191" t="s">
        <v>634</v>
      </c>
      <c r="B3" s="192"/>
      <c r="C3" s="192"/>
      <c r="D3" s="192"/>
    </row>
    <row r="4" spans="1:4" ht="48.75" customHeight="1">
      <c r="A4" s="194" t="s">
        <v>683</v>
      </c>
      <c r="B4" s="192"/>
      <c r="C4" s="192"/>
      <c r="D4" s="193"/>
    </row>
    <row r="5" spans="1:4" ht="21" customHeight="1">
      <c r="A5" s="162"/>
      <c r="B5" s="161"/>
      <c r="C5" s="161"/>
    </row>
    <row r="6" spans="1:4">
      <c r="A6" s="62" t="s">
        <v>552</v>
      </c>
    </row>
    <row r="7" spans="1:4" ht="26">
      <c r="A7" s="180" t="s">
        <v>527</v>
      </c>
      <c r="B7" s="181" t="s">
        <v>594</v>
      </c>
      <c r="C7" s="182" t="s">
        <v>684</v>
      </c>
      <c r="D7" s="182" t="s">
        <v>685</v>
      </c>
    </row>
    <row r="8" spans="1:4">
      <c r="A8" s="10" t="s">
        <v>686</v>
      </c>
      <c r="B8" s="11" t="s">
        <v>114</v>
      </c>
      <c r="C8" s="183"/>
      <c r="D8" s="183"/>
    </row>
    <row r="9" spans="1:4">
      <c r="A9" s="70" t="s">
        <v>115</v>
      </c>
      <c r="B9" s="70" t="s">
        <v>114</v>
      </c>
      <c r="C9" s="183"/>
      <c r="D9" s="183"/>
    </row>
    <row r="10" spans="1:4">
      <c r="A10" s="70" t="s">
        <v>687</v>
      </c>
      <c r="B10" s="70" t="s">
        <v>114</v>
      </c>
      <c r="C10" s="183"/>
      <c r="D10" s="183"/>
    </row>
    <row r="11" spans="1:4">
      <c r="A11" s="10" t="s">
        <v>116</v>
      </c>
      <c r="B11" s="11" t="s">
        <v>117</v>
      </c>
      <c r="C11" s="183"/>
      <c r="D11" s="183"/>
    </row>
    <row r="12" spans="1:4">
      <c r="A12" s="10" t="s">
        <v>688</v>
      </c>
      <c r="B12" s="11" t="s">
        <v>118</v>
      </c>
      <c r="C12" s="183"/>
      <c r="D12" s="183"/>
    </row>
    <row r="13" spans="1:4">
      <c r="A13" s="70" t="s">
        <v>115</v>
      </c>
      <c r="B13" s="70" t="s">
        <v>118</v>
      </c>
      <c r="C13" s="183"/>
      <c r="D13" s="183"/>
    </row>
    <row r="14" spans="1:4">
      <c r="A14" s="70" t="s">
        <v>687</v>
      </c>
      <c r="B14" s="70" t="s">
        <v>689</v>
      </c>
      <c r="C14" s="183"/>
      <c r="D14" s="183"/>
    </row>
    <row r="15" spans="1:4">
      <c r="A15" s="9" t="s">
        <v>327</v>
      </c>
      <c r="B15" s="13" t="s">
        <v>119</v>
      </c>
      <c r="C15" s="183"/>
      <c r="D15" s="183"/>
    </row>
    <row r="16" spans="1:4">
      <c r="A16" s="18" t="s">
        <v>690</v>
      </c>
      <c r="B16" s="11" t="s">
        <v>120</v>
      </c>
      <c r="C16" s="183"/>
      <c r="D16" s="183"/>
    </row>
    <row r="17" spans="1:4">
      <c r="A17" s="70" t="s">
        <v>121</v>
      </c>
      <c r="B17" s="70" t="s">
        <v>120</v>
      </c>
      <c r="C17" s="183"/>
      <c r="D17" s="183"/>
    </row>
    <row r="18" spans="1:4">
      <c r="A18" s="70" t="s">
        <v>122</v>
      </c>
      <c r="B18" s="70" t="s">
        <v>120</v>
      </c>
      <c r="C18" s="183"/>
      <c r="D18" s="183"/>
    </row>
    <row r="19" spans="1:4">
      <c r="A19" s="18" t="s">
        <v>330</v>
      </c>
      <c r="B19" s="11" t="s">
        <v>123</v>
      </c>
      <c r="C19" s="183"/>
      <c r="D19" s="183"/>
    </row>
    <row r="20" spans="1:4">
      <c r="A20" s="70" t="s">
        <v>687</v>
      </c>
      <c r="B20" s="70" t="s">
        <v>123</v>
      </c>
      <c r="C20" s="183"/>
      <c r="D20" s="183"/>
    </row>
    <row r="21" spans="1:4">
      <c r="A21" s="11" t="s">
        <v>124</v>
      </c>
      <c r="B21" s="11" t="s">
        <v>125</v>
      </c>
      <c r="C21" s="183"/>
      <c r="D21" s="183"/>
    </row>
    <row r="22" spans="1:4">
      <c r="A22" s="11" t="s">
        <v>691</v>
      </c>
      <c r="B22" s="11" t="s">
        <v>126</v>
      </c>
      <c r="C22" s="183"/>
      <c r="D22" s="183"/>
    </row>
    <row r="23" spans="1:4">
      <c r="A23" s="70" t="s">
        <v>122</v>
      </c>
      <c r="B23" s="70" t="s">
        <v>126</v>
      </c>
      <c r="C23" s="183"/>
      <c r="D23" s="183"/>
    </row>
    <row r="24" spans="1:4">
      <c r="A24" s="70" t="s">
        <v>687</v>
      </c>
      <c r="B24" s="70" t="s">
        <v>126</v>
      </c>
      <c r="C24" s="183"/>
      <c r="D24" s="183"/>
    </row>
    <row r="25" spans="1:4">
      <c r="A25" s="19" t="s">
        <v>328</v>
      </c>
      <c r="B25" s="13" t="s">
        <v>127</v>
      </c>
      <c r="C25" s="183"/>
      <c r="D25" s="183"/>
    </row>
    <row r="26" spans="1:4">
      <c r="A26" s="18" t="s">
        <v>128</v>
      </c>
      <c r="B26" s="11" t="s">
        <v>129</v>
      </c>
      <c r="C26" s="183"/>
      <c r="D26" s="183"/>
    </row>
    <row r="27" spans="1:4">
      <c r="A27" s="18" t="s">
        <v>130</v>
      </c>
      <c r="B27" s="11" t="s">
        <v>131</v>
      </c>
      <c r="C27" s="183"/>
      <c r="D27" s="183"/>
    </row>
    <row r="28" spans="1:4">
      <c r="A28" s="18" t="s">
        <v>134</v>
      </c>
      <c r="B28" s="11" t="s">
        <v>135</v>
      </c>
      <c r="C28" s="183"/>
      <c r="D28" s="183"/>
    </row>
    <row r="29" spans="1:4">
      <c r="A29" s="18" t="s">
        <v>136</v>
      </c>
      <c r="B29" s="11" t="s">
        <v>137</v>
      </c>
      <c r="C29" s="183"/>
      <c r="D29" s="183"/>
    </row>
    <row r="30" spans="1:4">
      <c r="A30" s="18" t="s">
        <v>138</v>
      </c>
      <c r="B30" s="11" t="s">
        <v>139</v>
      </c>
      <c r="C30" s="183"/>
      <c r="D30" s="183"/>
    </row>
    <row r="31" spans="1:4">
      <c r="A31" s="184" t="s">
        <v>329</v>
      </c>
      <c r="B31" s="71" t="s">
        <v>140</v>
      </c>
      <c r="C31" s="183"/>
      <c r="D31" s="183"/>
    </row>
    <row r="32" spans="1:4">
      <c r="A32" s="18" t="s">
        <v>141</v>
      </c>
      <c r="B32" s="11" t="s">
        <v>142</v>
      </c>
      <c r="C32" s="183"/>
      <c r="D32" s="183"/>
    </row>
    <row r="33" spans="1:4">
      <c r="A33" s="10" t="s">
        <v>143</v>
      </c>
      <c r="B33" s="11" t="s">
        <v>144</v>
      </c>
      <c r="C33" s="183"/>
      <c r="D33" s="183"/>
    </row>
    <row r="34" spans="1:4">
      <c r="A34" s="18" t="s">
        <v>692</v>
      </c>
      <c r="B34" s="11" t="s">
        <v>145</v>
      </c>
      <c r="C34" s="183"/>
      <c r="D34" s="183"/>
    </row>
    <row r="35" spans="1:4">
      <c r="A35" s="70" t="s">
        <v>687</v>
      </c>
      <c r="B35" s="70" t="s">
        <v>145</v>
      </c>
      <c r="C35" s="183"/>
      <c r="D35" s="183"/>
    </row>
    <row r="36" spans="1:4">
      <c r="A36" s="18" t="s">
        <v>331</v>
      </c>
      <c r="B36" s="11" t="s">
        <v>146</v>
      </c>
      <c r="C36" s="183"/>
      <c r="D36" s="183"/>
    </row>
    <row r="37" spans="1:4">
      <c r="A37" s="70" t="s">
        <v>147</v>
      </c>
      <c r="B37" s="70" t="s">
        <v>146</v>
      </c>
      <c r="C37" s="183"/>
      <c r="D37" s="183"/>
    </row>
    <row r="38" spans="1:4">
      <c r="A38" s="70" t="s">
        <v>148</v>
      </c>
      <c r="B38" s="70" t="s">
        <v>146</v>
      </c>
      <c r="C38" s="183"/>
      <c r="D38" s="183"/>
    </row>
    <row r="39" spans="1:4">
      <c r="A39" s="70" t="s">
        <v>149</v>
      </c>
      <c r="B39" s="70" t="s">
        <v>146</v>
      </c>
      <c r="C39" s="183"/>
      <c r="D39" s="183"/>
    </row>
    <row r="40" spans="1:4">
      <c r="A40" s="70" t="s">
        <v>687</v>
      </c>
      <c r="B40" s="70" t="s">
        <v>146</v>
      </c>
      <c r="C40" s="183"/>
      <c r="D40" s="183"/>
    </row>
    <row r="41" spans="1:4">
      <c r="A41" s="184" t="s">
        <v>332</v>
      </c>
      <c r="B41" s="71" t="s">
        <v>150</v>
      </c>
      <c r="C41" s="183"/>
      <c r="D41" s="183"/>
    </row>
    <row r="42" spans="1:4">
      <c r="A42" s="72"/>
      <c r="B42" s="72"/>
      <c r="C42" s="72"/>
      <c r="D42" s="72"/>
    </row>
    <row r="43" spans="1:4">
      <c r="A43" s="72"/>
      <c r="B43" s="72"/>
      <c r="C43" s="72"/>
      <c r="D43" s="72"/>
    </row>
    <row r="44" spans="1:4" ht="26">
      <c r="A44" s="180" t="s">
        <v>527</v>
      </c>
      <c r="B44" s="181" t="s">
        <v>594</v>
      </c>
      <c r="C44" s="182" t="s">
        <v>684</v>
      </c>
      <c r="D44" s="182" t="s">
        <v>693</v>
      </c>
    </row>
    <row r="45" spans="1:4">
      <c r="A45" s="18" t="s">
        <v>396</v>
      </c>
      <c r="B45" s="11" t="s">
        <v>240</v>
      </c>
      <c r="C45" s="183"/>
      <c r="D45" s="183"/>
    </row>
    <row r="46" spans="1:4">
      <c r="A46" s="70" t="s">
        <v>115</v>
      </c>
      <c r="B46" s="70" t="s">
        <v>240</v>
      </c>
      <c r="C46" s="183"/>
      <c r="D46" s="185"/>
    </row>
    <row r="47" spans="1:4">
      <c r="A47" s="10" t="s">
        <v>241</v>
      </c>
      <c r="B47" s="11" t="s">
        <v>242</v>
      </c>
      <c r="C47" s="183"/>
      <c r="D47" s="185"/>
    </row>
    <row r="48" spans="1:4">
      <c r="A48" s="18" t="s">
        <v>445</v>
      </c>
      <c r="B48" s="11" t="s">
        <v>243</v>
      </c>
      <c r="C48" s="183"/>
      <c r="D48" s="185"/>
    </row>
    <row r="49" spans="1:4">
      <c r="A49" s="70" t="s">
        <v>115</v>
      </c>
      <c r="B49" s="70" t="s">
        <v>243</v>
      </c>
      <c r="C49" s="183"/>
      <c r="D49" s="185"/>
    </row>
    <row r="50" spans="1:4">
      <c r="A50" s="9" t="s">
        <v>416</v>
      </c>
      <c r="B50" s="13" t="s">
        <v>244</v>
      </c>
      <c r="C50" s="183"/>
      <c r="D50" s="185"/>
    </row>
    <row r="51" spans="1:4">
      <c r="A51" s="10" t="s">
        <v>446</v>
      </c>
      <c r="B51" s="11" t="s">
        <v>245</v>
      </c>
      <c r="C51" s="183"/>
      <c r="D51" s="185"/>
    </row>
    <row r="52" spans="1:4">
      <c r="A52" s="70" t="s">
        <v>121</v>
      </c>
      <c r="B52" s="70" t="s">
        <v>245</v>
      </c>
      <c r="C52" s="183"/>
      <c r="D52" s="185"/>
    </row>
    <row r="53" spans="1:4">
      <c r="A53" s="18" t="s">
        <v>246</v>
      </c>
      <c r="B53" s="11" t="s">
        <v>247</v>
      </c>
      <c r="C53" s="183"/>
      <c r="D53" s="185"/>
    </row>
    <row r="54" spans="1:4">
      <c r="A54" s="11" t="s">
        <v>447</v>
      </c>
      <c r="B54" s="11" t="s">
        <v>248</v>
      </c>
      <c r="C54" s="183"/>
      <c r="D54" s="185"/>
    </row>
    <row r="55" spans="1:4">
      <c r="A55" s="70" t="s">
        <v>122</v>
      </c>
      <c r="B55" s="70" t="s">
        <v>248</v>
      </c>
      <c r="C55" s="183"/>
      <c r="D55" s="185"/>
    </row>
    <row r="56" spans="1:4">
      <c r="A56" s="18" t="s">
        <v>249</v>
      </c>
      <c r="B56" s="11" t="s">
        <v>250</v>
      </c>
      <c r="C56" s="183"/>
      <c r="D56" s="185"/>
    </row>
    <row r="57" spans="1:4">
      <c r="A57" s="19" t="s">
        <v>417</v>
      </c>
      <c r="B57" s="13" t="s">
        <v>251</v>
      </c>
      <c r="C57" s="183"/>
      <c r="D57" s="185"/>
    </row>
    <row r="58" spans="1:4">
      <c r="A58" s="19" t="s">
        <v>255</v>
      </c>
      <c r="B58" s="13" t="s">
        <v>256</v>
      </c>
      <c r="C58" s="183"/>
      <c r="D58" s="185"/>
    </row>
    <row r="59" spans="1:4">
      <c r="A59" s="19" t="s">
        <v>257</v>
      </c>
      <c r="B59" s="13" t="s">
        <v>258</v>
      </c>
      <c r="C59" s="183"/>
      <c r="D59" s="185"/>
    </row>
    <row r="60" spans="1:4">
      <c r="A60" s="19" t="s">
        <v>261</v>
      </c>
      <c r="B60" s="13" t="s">
        <v>262</v>
      </c>
      <c r="C60" s="183"/>
      <c r="D60" s="185"/>
    </row>
    <row r="61" spans="1:4">
      <c r="A61" s="9" t="s">
        <v>694</v>
      </c>
      <c r="B61" s="13" t="s">
        <v>263</v>
      </c>
      <c r="C61" s="183"/>
      <c r="D61" s="185"/>
    </row>
    <row r="62" spans="1:4">
      <c r="A62" s="13" t="s">
        <v>695</v>
      </c>
      <c r="B62" s="13" t="s">
        <v>263</v>
      </c>
      <c r="C62" s="183"/>
      <c r="D62" s="185"/>
    </row>
    <row r="63" spans="1:4">
      <c r="A63" s="186" t="s">
        <v>419</v>
      </c>
      <c r="B63" s="71" t="s">
        <v>264</v>
      </c>
      <c r="C63" s="183"/>
      <c r="D63" s="185"/>
    </row>
    <row r="64" spans="1:4">
      <c r="A64" s="10" t="s">
        <v>265</v>
      </c>
      <c r="B64" s="11" t="s">
        <v>266</v>
      </c>
      <c r="C64" s="183"/>
      <c r="D64" s="185"/>
    </row>
    <row r="65" spans="1:4">
      <c r="A65" s="11" t="s">
        <v>267</v>
      </c>
      <c r="B65" s="11" t="s">
        <v>268</v>
      </c>
      <c r="C65" s="183"/>
      <c r="D65" s="185"/>
    </row>
    <row r="66" spans="1:4">
      <c r="A66" s="18" t="s">
        <v>269</v>
      </c>
      <c r="B66" s="11" t="s">
        <v>270</v>
      </c>
      <c r="C66" s="183"/>
      <c r="D66" s="185"/>
    </row>
    <row r="67" spans="1:4">
      <c r="A67" s="18" t="s">
        <v>401</v>
      </c>
      <c r="B67" s="11" t="s">
        <v>271</v>
      </c>
      <c r="C67" s="183"/>
      <c r="D67" s="185"/>
    </row>
    <row r="68" spans="1:4">
      <c r="A68" s="70" t="s">
        <v>147</v>
      </c>
      <c r="B68" s="70" t="s">
        <v>271</v>
      </c>
      <c r="C68" s="183"/>
      <c r="D68" s="185"/>
    </row>
    <row r="69" spans="1:4">
      <c r="A69" s="70" t="s">
        <v>148</v>
      </c>
      <c r="B69" s="70" t="s">
        <v>271</v>
      </c>
      <c r="C69" s="183"/>
      <c r="D69" s="185"/>
    </row>
    <row r="70" spans="1:4">
      <c r="A70" s="13" t="s">
        <v>149</v>
      </c>
      <c r="B70" s="13" t="s">
        <v>271</v>
      </c>
      <c r="C70" s="183"/>
      <c r="D70" s="185"/>
    </row>
    <row r="71" spans="1:4">
      <c r="A71" s="184" t="s">
        <v>420</v>
      </c>
      <c r="B71" s="71" t="s">
        <v>272</v>
      </c>
      <c r="C71" s="183"/>
      <c r="D71" s="185"/>
    </row>
  </sheetData>
  <mergeCells count="3">
    <mergeCell ref="A1:D1"/>
    <mergeCell ref="A3:D3"/>
    <mergeCell ref="A4:D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G10"/>
  <sheetViews>
    <sheetView workbookViewId="0">
      <selection sqref="A1:F1"/>
    </sheetView>
  </sheetViews>
  <sheetFormatPr defaultRowHeight="14.5"/>
  <cols>
    <col min="1" max="1" width="78.453125" customWidth="1"/>
    <col min="2" max="2" width="14.54296875" style="75" customWidth="1"/>
    <col min="3" max="7" width="17.1796875" style="76" customWidth="1"/>
  </cols>
  <sheetData>
    <row r="1" spans="1:7" ht="15.5">
      <c r="A1" s="195" t="s">
        <v>696</v>
      </c>
      <c r="B1" s="195"/>
      <c r="C1" s="195"/>
      <c r="D1" s="195"/>
      <c r="E1" s="195"/>
      <c r="F1" s="195"/>
      <c r="G1" s="187"/>
    </row>
    <row r="2" spans="1:7" ht="15.5">
      <c r="A2" s="69"/>
    </row>
    <row r="3" spans="1:7" ht="23.25" customHeight="1">
      <c r="A3" s="191" t="s">
        <v>634</v>
      </c>
      <c r="B3" s="192"/>
      <c r="C3" s="192"/>
      <c r="D3" s="192"/>
      <c r="E3" s="192"/>
      <c r="F3" s="192"/>
      <c r="G3" s="192"/>
    </row>
    <row r="4" spans="1:7" ht="25.5" customHeight="1">
      <c r="A4" s="200" t="s">
        <v>625</v>
      </c>
      <c r="B4" s="192"/>
      <c r="C4" s="192"/>
      <c r="D4" s="192"/>
      <c r="E4" s="192"/>
      <c r="F4" s="192"/>
      <c r="G4" s="192"/>
    </row>
    <row r="5" spans="1:7" ht="21.75" customHeight="1">
      <c r="A5" s="53"/>
      <c r="B5" s="93"/>
      <c r="C5" s="98"/>
      <c r="D5" s="98"/>
      <c r="E5" s="98"/>
      <c r="F5" s="98"/>
      <c r="G5" s="98"/>
    </row>
    <row r="6" spans="1:7" ht="20.25" customHeight="1">
      <c r="A6" s="3" t="s">
        <v>552</v>
      </c>
    </row>
    <row r="7" spans="1:7">
      <c r="A7" s="35" t="s">
        <v>527</v>
      </c>
      <c r="B7" s="99" t="s">
        <v>594</v>
      </c>
      <c r="C7" s="100" t="s">
        <v>464</v>
      </c>
      <c r="D7" s="100" t="s">
        <v>461</v>
      </c>
      <c r="E7" s="100" t="s">
        <v>465</v>
      </c>
      <c r="F7" s="100" t="s">
        <v>466</v>
      </c>
      <c r="G7" s="101" t="s">
        <v>557</v>
      </c>
    </row>
    <row r="8" spans="1:7" ht="26.25" customHeight="1">
      <c r="A8" s="52" t="s">
        <v>555</v>
      </c>
      <c r="B8" s="102" t="s">
        <v>133</v>
      </c>
      <c r="C8" s="78">
        <v>13035933</v>
      </c>
      <c r="D8" s="78">
        <v>69680399</v>
      </c>
      <c r="E8" s="78">
        <v>22015784</v>
      </c>
      <c r="F8" s="78">
        <v>107998238</v>
      </c>
      <c r="G8" s="78">
        <f>SUM(C8:F8)</f>
        <v>212730354</v>
      </c>
    </row>
    <row r="9" spans="1:7" ht="26.25" customHeight="1">
      <c r="A9" s="52" t="s">
        <v>556</v>
      </c>
      <c r="B9" s="102" t="s">
        <v>133</v>
      </c>
      <c r="C9" s="78"/>
      <c r="D9" s="78"/>
      <c r="E9" s="78"/>
      <c r="F9" s="78"/>
      <c r="G9" s="78">
        <f>SUM(C9:F9)</f>
        <v>0</v>
      </c>
    </row>
    <row r="10" spans="1:7" ht="22.5" customHeight="1">
      <c r="A10" s="35" t="s">
        <v>558</v>
      </c>
      <c r="B10" s="91"/>
      <c r="C10" s="78">
        <f>SUM(C8:C9)</f>
        <v>13035933</v>
      </c>
      <c r="D10" s="78">
        <f>SUM(D8:D9)</f>
        <v>69680399</v>
      </c>
      <c r="E10" s="78">
        <f>SUM(E8:E9)</f>
        <v>22015784</v>
      </c>
      <c r="F10" s="78">
        <f>SUM(F8:F9)</f>
        <v>107998238</v>
      </c>
      <c r="G10" s="78">
        <f>SUM(G8:G9)</f>
        <v>212730354</v>
      </c>
    </row>
  </sheetData>
  <mergeCells count="3">
    <mergeCell ref="A3:G3"/>
    <mergeCell ref="A4:G4"/>
    <mergeCell ref="A1:F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C50"/>
  <sheetViews>
    <sheetView workbookViewId="0">
      <selection sqref="A1:C1"/>
    </sheetView>
  </sheetViews>
  <sheetFormatPr defaultRowHeight="14.5"/>
  <cols>
    <col min="1" max="1" width="100" customWidth="1"/>
    <col min="3" max="3" width="17" style="76" customWidth="1"/>
  </cols>
  <sheetData>
    <row r="1" spans="1:3" ht="15.5">
      <c r="A1" s="195" t="s">
        <v>696</v>
      </c>
      <c r="B1" s="195"/>
      <c r="C1" s="195"/>
    </row>
    <row r="2" spans="1:3" ht="15.5">
      <c r="A2" s="69"/>
    </row>
    <row r="3" spans="1:3" ht="28.5" customHeight="1">
      <c r="A3" s="191" t="s">
        <v>634</v>
      </c>
      <c r="B3" s="192"/>
      <c r="C3" s="192"/>
    </row>
    <row r="4" spans="1:3" ht="26.25" customHeight="1">
      <c r="A4" s="194" t="s">
        <v>626</v>
      </c>
      <c r="B4" s="190"/>
      <c r="C4" s="190"/>
    </row>
    <row r="5" spans="1:3" ht="18.75" customHeight="1">
      <c r="A5" s="53"/>
      <c r="B5" s="55"/>
      <c r="C5" s="103"/>
    </row>
    <row r="6" spans="1:3" ht="23.25" customHeight="1">
      <c r="A6" s="3" t="s">
        <v>552</v>
      </c>
    </row>
    <row r="7" spans="1:3" ht="26">
      <c r="A7" s="35" t="s">
        <v>527</v>
      </c>
      <c r="B7" s="2" t="s">
        <v>594</v>
      </c>
      <c r="C7" s="104" t="s">
        <v>559</v>
      </c>
    </row>
    <row r="8" spans="1:3">
      <c r="A8" s="64" t="s">
        <v>451</v>
      </c>
      <c r="B8" s="4" t="s">
        <v>54</v>
      </c>
      <c r="C8" s="105"/>
    </row>
    <row r="9" spans="1:3">
      <c r="A9" s="64" t="s">
        <v>452</v>
      </c>
      <c r="B9" s="4" t="s">
        <v>54</v>
      </c>
      <c r="C9" s="105"/>
    </row>
    <row r="10" spans="1:3">
      <c r="A10" s="64" t="s">
        <v>453</v>
      </c>
      <c r="B10" s="4" t="s">
        <v>54</v>
      </c>
      <c r="C10" s="106">
        <v>520000</v>
      </c>
    </row>
    <row r="11" spans="1:3">
      <c r="A11" s="64" t="s">
        <v>454</v>
      </c>
      <c r="B11" s="4" t="s">
        <v>54</v>
      </c>
      <c r="C11" s="105"/>
    </row>
    <row r="12" spans="1:3">
      <c r="A12" s="64" t="s">
        <v>455</v>
      </c>
      <c r="B12" s="4" t="s">
        <v>54</v>
      </c>
      <c r="C12" s="105"/>
    </row>
    <row r="13" spans="1:3">
      <c r="A13" s="64" t="s">
        <v>456</v>
      </c>
      <c r="B13" s="4" t="s">
        <v>54</v>
      </c>
      <c r="C13" s="105"/>
    </row>
    <row r="14" spans="1:3">
      <c r="A14" s="64" t="s">
        <v>457</v>
      </c>
      <c r="B14" s="4" t="s">
        <v>54</v>
      </c>
      <c r="C14" s="105"/>
    </row>
    <row r="15" spans="1:3">
      <c r="A15" s="64" t="s">
        <v>458</v>
      </c>
      <c r="B15" s="4" t="s">
        <v>54</v>
      </c>
      <c r="C15" s="106"/>
    </row>
    <row r="16" spans="1:3">
      <c r="A16" s="64" t="s">
        <v>459</v>
      </c>
      <c r="B16" s="4" t="s">
        <v>54</v>
      </c>
      <c r="C16" s="105"/>
    </row>
    <row r="17" spans="1:3">
      <c r="A17" s="65" t="s">
        <v>283</v>
      </c>
      <c r="B17" s="6" t="s">
        <v>54</v>
      </c>
      <c r="C17" s="107">
        <f>SUM(C8:C16)</f>
        <v>520000</v>
      </c>
    </row>
    <row r="18" spans="1:3">
      <c r="A18" s="10" t="s">
        <v>284</v>
      </c>
      <c r="B18" s="5" t="s">
        <v>56</v>
      </c>
      <c r="C18" s="78"/>
    </row>
    <row r="19" spans="1:3">
      <c r="A19" s="10" t="s">
        <v>285</v>
      </c>
      <c r="B19" s="5" t="s">
        <v>56</v>
      </c>
      <c r="C19" s="78"/>
    </row>
    <row r="20" spans="1:3">
      <c r="A20" s="10" t="s">
        <v>286</v>
      </c>
      <c r="B20" s="5" t="s">
        <v>56</v>
      </c>
      <c r="C20" s="78"/>
    </row>
    <row r="21" spans="1:3">
      <c r="A21" s="10" t="s">
        <v>287</v>
      </c>
      <c r="B21" s="5" t="s">
        <v>56</v>
      </c>
      <c r="C21" s="78"/>
    </row>
    <row r="22" spans="1:3">
      <c r="A22" s="11" t="s">
        <v>288</v>
      </c>
      <c r="B22" s="5" t="s">
        <v>56</v>
      </c>
      <c r="C22" s="78"/>
    </row>
    <row r="23" spans="1:3">
      <c r="A23" s="11" t="s">
        <v>289</v>
      </c>
      <c r="B23" s="5" t="s">
        <v>56</v>
      </c>
      <c r="C23" s="78"/>
    </row>
    <row r="24" spans="1:3">
      <c r="A24" s="13" t="s">
        <v>563</v>
      </c>
      <c r="B24" s="12" t="s">
        <v>56</v>
      </c>
      <c r="C24" s="108">
        <f>SUM(C18:C23)</f>
        <v>0</v>
      </c>
    </row>
    <row r="25" spans="1:3">
      <c r="A25" s="10" t="s">
        <v>290</v>
      </c>
      <c r="B25" s="5" t="s">
        <v>57</v>
      </c>
      <c r="C25" s="78"/>
    </row>
    <row r="26" spans="1:3">
      <c r="A26" s="14" t="s">
        <v>562</v>
      </c>
      <c r="B26" s="12" t="s">
        <v>57</v>
      </c>
      <c r="C26" s="108">
        <f>SUM(C25)</f>
        <v>0</v>
      </c>
    </row>
    <row r="27" spans="1:3">
      <c r="A27" s="10" t="s">
        <v>291</v>
      </c>
      <c r="B27" s="5" t="s">
        <v>58</v>
      </c>
      <c r="C27" s="78"/>
    </row>
    <row r="28" spans="1:3">
      <c r="A28" s="10" t="s">
        <v>292</v>
      </c>
      <c r="B28" s="5" t="s">
        <v>58</v>
      </c>
      <c r="C28" s="78"/>
    </row>
    <row r="29" spans="1:3">
      <c r="A29" s="11" t="s">
        <v>293</v>
      </c>
      <c r="B29" s="5" t="s">
        <v>58</v>
      </c>
      <c r="C29" s="78"/>
    </row>
    <row r="30" spans="1:3">
      <c r="A30" s="11" t="s">
        <v>294</v>
      </c>
      <c r="B30" s="5" t="s">
        <v>58</v>
      </c>
      <c r="C30" s="78"/>
    </row>
    <row r="31" spans="1:3">
      <c r="A31" s="11" t="s">
        <v>295</v>
      </c>
      <c r="B31" s="5" t="s">
        <v>58</v>
      </c>
      <c r="C31" s="78"/>
    </row>
    <row r="32" spans="1:3" ht="26">
      <c r="A32" s="15" t="s">
        <v>296</v>
      </c>
      <c r="B32" s="5" t="s">
        <v>58</v>
      </c>
      <c r="C32" s="78"/>
    </row>
    <row r="33" spans="1:3">
      <c r="A33" s="9" t="s">
        <v>561</v>
      </c>
      <c r="B33" s="12" t="s">
        <v>58</v>
      </c>
      <c r="C33" s="108">
        <f>SUM(C27:C32)</f>
        <v>0</v>
      </c>
    </row>
    <row r="34" spans="1:3">
      <c r="A34" s="10" t="s">
        <v>297</v>
      </c>
      <c r="B34" s="5" t="s">
        <v>59</v>
      </c>
      <c r="C34" s="78"/>
    </row>
    <row r="35" spans="1:3">
      <c r="A35" s="10" t="s">
        <v>298</v>
      </c>
      <c r="B35" s="5" t="s">
        <v>59</v>
      </c>
      <c r="C35" s="78"/>
    </row>
    <row r="36" spans="1:3">
      <c r="A36" s="9" t="s">
        <v>560</v>
      </c>
      <c r="B36" s="7" t="s">
        <v>59</v>
      </c>
      <c r="C36" s="78"/>
    </row>
    <row r="37" spans="1:3">
      <c r="A37" s="10" t="s">
        <v>299</v>
      </c>
      <c r="B37" s="5" t="s">
        <v>60</v>
      </c>
      <c r="C37" s="78"/>
    </row>
    <row r="38" spans="1:3">
      <c r="A38" s="10" t="s">
        <v>300</v>
      </c>
      <c r="B38" s="5" t="s">
        <v>60</v>
      </c>
      <c r="C38" s="78"/>
    </row>
    <row r="39" spans="1:3">
      <c r="A39" s="11" t="s">
        <v>301</v>
      </c>
      <c r="B39" s="5" t="s">
        <v>60</v>
      </c>
      <c r="C39" s="78"/>
    </row>
    <row r="40" spans="1:3">
      <c r="A40" s="11" t="s">
        <v>302</v>
      </c>
      <c r="B40" s="5" t="s">
        <v>60</v>
      </c>
      <c r="C40" s="78"/>
    </row>
    <row r="41" spans="1:3">
      <c r="A41" s="11" t="s">
        <v>303</v>
      </c>
      <c r="B41" s="5" t="s">
        <v>60</v>
      </c>
      <c r="C41" s="78">
        <v>11603000</v>
      </c>
    </row>
    <row r="42" spans="1:3">
      <c r="A42" s="11" t="s">
        <v>304</v>
      </c>
      <c r="B42" s="5" t="s">
        <v>60</v>
      </c>
      <c r="C42" s="78"/>
    </row>
    <row r="43" spans="1:3">
      <c r="A43" s="11" t="s">
        <v>305</v>
      </c>
      <c r="B43" s="5" t="s">
        <v>60</v>
      </c>
      <c r="C43" s="78"/>
    </row>
    <row r="44" spans="1:3">
      <c r="A44" s="11" t="s">
        <v>306</v>
      </c>
      <c r="B44" s="5" t="s">
        <v>60</v>
      </c>
      <c r="C44" s="78"/>
    </row>
    <row r="45" spans="1:3">
      <c r="A45" s="11" t="s">
        <v>307</v>
      </c>
      <c r="B45" s="5" t="s">
        <v>60</v>
      </c>
      <c r="C45" s="78"/>
    </row>
    <row r="46" spans="1:3">
      <c r="A46" s="11" t="s">
        <v>308</v>
      </c>
      <c r="B46" s="5" t="s">
        <v>60</v>
      </c>
      <c r="C46" s="78"/>
    </row>
    <row r="47" spans="1:3" ht="26">
      <c r="A47" s="11" t="s">
        <v>309</v>
      </c>
      <c r="B47" s="5" t="s">
        <v>60</v>
      </c>
      <c r="C47" s="78"/>
    </row>
    <row r="48" spans="1:3" ht="26">
      <c r="A48" s="11" t="s">
        <v>310</v>
      </c>
      <c r="B48" s="5" t="s">
        <v>60</v>
      </c>
      <c r="C48" s="78"/>
    </row>
    <row r="49" spans="1:3">
      <c r="A49" s="9" t="s">
        <v>311</v>
      </c>
      <c r="B49" s="12" t="s">
        <v>60</v>
      </c>
      <c r="C49" s="108">
        <f>SUM(C37:C48)</f>
        <v>11603000</v>
      </c>
    </row>
    <row r="50" spans="1:3" ht="15.5">
      <c r="A50" s="16" t="s">
        <v>312</v>
      </c>
      <c r="B50" s="8" t="s">
        <v>61</v>
      </c>
      <c r="C50" s="108">
        <f>C49+C36+C33+C26+C24+C17</f>
        <v>12123000</v>
      </c>
    </row>
  </sheetData>
  <mergeCells count="3">
    <mergeCell ref="A3:C3"/>
    <mergeCell ref="A4:C4"/>
    <mergeCell ref="A1:C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C117"/>
  <sheetViews>
    <sheetView workbookViewId="0">
      <selection sqref="A1:C1"/>
    </sheetView>
  </sheetViews>
  <sheetFormatPr defaultRowHeight="14.5"/>
  <cols>
    <col min="1" max="1" width="91.26953125" customWidth="1"/>
    <col min="2" max="2" width="10.81640625" customWidth="1"/>
    <col min="3" max="3" width="16.1796875" style="76" customWidth="1"/>
  </cols>
  <sheetData>
    <row r="1" spans="1:3" ht="15.5">
      <c r="A1" s="195" t="s">
        <v>696</v>
      </c>
      <c r="B1" s="195"/>
      <c r="C1" s="195"/>
    </row>
    <row r="2" spans="1:3" ht="15.5">
      <c r="A2" s="69"/>
    </row>
    <row r="3" spans="1:3" ht="27" customHeight="1">
      <c r="A3" s="191" t="s">
        <v>634</v>
      </c>
      <c r="B3" s="192"/>
      <c r="C3" s="192"/>
    </row>
    <row r="4" spans="1:3" ht="27" customHeight="1">
      <c r="A4" s="194" t="s">
        <v>627</v>
      </c>
      <c r="B4" s="192"/>
      <c r="C4" s="192"/>
    </row>
    <row r="5" spans="1:3" ht="19.5" customHeight="1">
      <c r="A5" s="49"/>
      <c r="B5" s="50"/>
      <c r="C5" s="98"/>
    </row>
    <row r="6" spans="1:3">
      <c r="A6" s="3" t="s">
        <v>552</v>
      </c>
    </row>
    <row r="7" spans="1:3" ht="26">
      <c r="A7" s="35" t="s">
        <v>527</v>
      </c>
      <c r="B7" s="2" t="s">
        <v>594</v>
      </c>
      <c r="C7" s="104" t="s">
        <v>559</v>
      </c>
    </row>
    <row r="8" spans="1:3">
      <c r="A8" s="11" t="s">
        <v>473</v>
      </c>
      <c r="B8" s="5" t="s">
        <v>67</v>
      </c>
      <c r="C8" s="78"/>
    </row>
    <row r="9" spans="1:3">
      <c r="A9" s="11" t="s">
        <v>474</v>
      </c>
      <c r="B9" s="5" t="s">
        <v>67</v>
      </c>
      <c r="C9" s="78"/>
    </row>
    <row r="10" spans="1:3">
      <c r="A10" s="11" t="s">
        <v>475</v>
      </c>
      <c r="B10" s="5" t="s">
        <v>67</v>
      </c>
      <c r="C10" s="78"/>
    </row>
    <row r="11" spans="1:3">
      <c r="A11" s="11" t="s">
        <v>476</v>
      </c>
      <c r="B11" s="5" t="s">
        <v>67</v>
      </c>
      <c r="C11" s="78"/>
    </row>
    <row r="12" spans="1:3">
      <c r="A12" s="11" t="s">
        <v>477</v>
      </c>
      <c r="B12" s="5" t="s">
        <v>67</v>
      </c>
      <c r="C12" s="78"/>
    </row>
    <row r="13" spans="1:3">
      <c r="A13" s="11" t="s">
        <v>478</v>
      </c>
      <c r="B13" s="5" t="s">
        <v>67</v>
      </c>
      <c r="C13" s="78"/>
    </row>
    <row r="14" spans="1:3">
      <c r="A14" s="11" t="s">
        <v>479</v>
      </c>
      <c r="B14" s="5" t="s">
        <v>67</v>
      </c>
      <c r="C14" s="78"/>
    </row>
    <row r="15" spans="1:3">
      <c r="A15" s="11" t="s">
        <v>480</v>
      </c>
      <c r="B15" s="5" t="s">
        <v>67</v>
      </c>
      <c r="C15" s="78"/>
    </row>
    <row r="16" spans="1:3">
      <c r="A16" s="11" t="s">
        <v>481</v>
      </c>
      <c r="B16" s="5" t="s">
        <v>67</v>
      </c>
      <c r="C16" s="78"/>
    </row>
    <row r="17" spans="1:3">
      <c r="A17" s="11" t="s">
        <v>482</v>
      </c>
      <c r="B17" s="5" t="s">
        <v>67</v>
      </c>
      <c r="C17" s="78"/>
    </row>
    <row r="18" spans="1:3">
      <c r="A18" s="9" t="s">
        <v>313</v>
      </c>
      <c r="B18" s="7" t="s">
        <v>67</v>
      </c>
      <c r="C18" s="78"/>
    </row>
    <row r="19" spans="1:3">
      <c r="A19" s="11" t="s">
        <v>473</v>
      </c>
      <c r="B19" s="5" t="s">
        <v>68</v>
      </c>
      <c r="C19" s="78"/>
    </row>
    <row r="20" spans="1:3">
      <c r="A20" s="11" t="s">
        <v>474</v>
      </c>
      <c r="B20" s="5" t="s">
        <v>68</v>
      </c>
      <c r="C20" s="78"/>
    </row>
    <row r="21" spans="1:3">
      <c r="A21" s="11" t="s">
        <v>475</v>
      </c>
      <c r="B21" s="5" t="s">
        <v>68</v>
      </c>
      <c r="C21" s="78"/>
    </row>
    <row r="22" spans="1:3">
      <c r="A22" s="11" t="s">
        <v>476</v>
      </c>
      <c r="B22" s="5" t="s">
        <v>68</v>
      </c>
      <c r="C22" s="78"/>
    </row>
    <row r="23" spans="1:3">
      <c r="A23" s="11" t="s">
        <v>477</v>
      </c>
      <c r="B23" s="5" t="s">
        <v>68</v>
      </c>
      <c r="C23" s="78"/>
    </row>
    <row r="24" spans="1:3">
      <c r="A24" s="11" t="s">
        <v>478</v>
      </c>
      <c r="B24" s="5" t="s">
        <v>68</v>
      </c>
      <c r="C24" s="78"/>
    </row>
    <row r="25" spans="1:3">
      <c r="A25" s="11" t="s">
        <v>479</v>
      </c>
      <c r="B25" s="5" t="s">
        <v>68</v>
      </c>
      <c r="C25" s="78"/>
    </row>
    <row r="26" spans="1:3">
      <c r="A26" s="11" t="s">
        <v>480</v>
      </c>
      <c r="B26" s="5" t="s">
        <v>68</v>
      </c>
      <c r="C26" s="78"/>
    </row>
    <row r="27" spans="1:3">
      <c r="A27" s="11" t="s">
        <v>481</v>
      </c>
      <c r="B27" s="5" t="s">
        <v>68</v>
      </c>
      <c r="C27" s="78"/>
    </row>
    <row r="28" spans="1:3">
      <c r="A28" s="11" t="s">
        <v>482</v>
      </c>
      <c r="B28" s="5" t="s">
        <v>68</v>
      </c>
      <c r="C28" s="78"/>
    </row>
    <row r="29" spans="1:3">
      <c r="A29" s="9" t="s">
        <v>314</v>
      </c>
      <c r="B29" s="7" t="s">
        <v>68</v>
      </c>
      <c r="C29" s="78"/>
    </row>
    <row r="30" spans="1:3">
      <c r="A30" s="11" t="s">
        <v>473</v>
      </c>
      <c r="B30" s="5" t="s">
        <v>69</v>
      </c>
      <c r="C30" s="78"/>
    </row>
    <row r="31" spans="1:3">
      <c r="A31" s="11" t="s">
        <v>474</v>
      </c>
      <c r="B31" s="5" t="s">
        <v>69</v>
      </c>
      <c r="C31" s="78"/>
    </row>
    <row r="32" spans="1:3">
      <c r="A32" s="11" t="s">
        <v>475</v>
      </c>
      <c r="B32" s="5" t="s">
        <v>69</v>
      </c>
      <c r="C32" s="78"/>
    </row>
    <row r="33" spans="1:3">
      <c r="A33" s="11" t="s">
        <v>476</v>
      </c>
      <c r="B33" s="5" t="s">
        <v>69</v>
      </c>
      <c r="C33" s="78"/>
    </row>
    <row r="34" spans="1:3">
      <c r="A34" s="11" t="s">
        <v>477</v>
      </c>
      <c r="B34" s="5" t="s">
        <v>69</v>
      </c>
      <c r="C34" s="78"/>
    </row>
    <row r="35" spans="1:3">
      <c r="A35" s="11" t="s">
        <v>478</v>
      </c>
      <c r="B35" s="5" t="s">
        <v>69</v>
      </c>
      <c r="C35" s="78"/>
    </row>
    <row r="36" spans="1:3">
      <c r="A36" s="11" t="s">
        <v>479</v>
      </c>
      <c r="B36" s="5" t="s">
        <v>69</v>
      </c>
      <c r="C36" s="78"/>
    </row>
    <row r="37" spans="1:3">
      <c r="A37" s="11" t="s">
        <v>480</v>
      </c>
      <c r="B37" s="5" t="s">
        <v>69</v>
      </c>
      <c r="C37" s="78">
        <v>135464727</v>
      </c>
    </row>
    <row r="38" spans="1:3">
      <c r="A38" s="11" t="s">
        <v>481</v>
      </c>
      <c r="B38" s="5" t="s">
        <v>69</v>
      </c>
      <c r="C38" s="78"/>
    </row>
    <row r="39" spans="1:3">
      <c r="A39" s="11" t="s">
        <v>482</v>
      </c>
      <c r="B39" s="5" t="s">
        <v>69</v>
      </c>
      <c r="C39" s="78"/>
    </row>
    <row r="40" spans="1:3">
      <c r="A40" s="9" t="s">
        <v>315</v>
      </c>
      <c r="B40" s="7" t="s">
        <v>69</v>
      </c>
      <c r="C40" s="78">
        <f>SUM(C30:C39)</f>
        <v>135464727</v>
      </c>
    </row>
    <row r="41" spans="1:3">
      <c r="A41" s="11" t="s">
        <v>483</v>
      </c>
      <c r="B41" s="4" t="s">
        <v>71</v>
      </c>
      <c r="C41" s="78"/>
    </row>
    <row r="42" spans="1:3">
      <c r="A42" s="11" t="s">
        <v>484</v>
      </c>
      <c r="B42" s="4" t="s">
        <v>71</v>
      </c>
      <c r="C42" s="78"/>
    </row>
    <row r="43" spans="1:3">
      <c r="A43" s="11" t="s">
        <v>485</v>
      </c>
      <c r="B43" s="4" t="s">
        <v>71</v>
      </c>
      <c r="C43" s="78"/>
    </row>
    <row r="44" spans="1:3">
      <c r="A44" s="4" t="s">
        <v>486</v>
      </c>
      <c r="B44" s="4" t="s">
        <v>71</v>
      </c>
      <c r="C44" s="78"/>
    </row>
    <row r="45" spans="1:3">
      <c r="A45" s="4" t="s">
        <v>487</v>
      </c>
      <c r="B45" s="4" t="s">
        <v>71</v>
      </c>
      <c r="C45" s="78"/>
    </row>
    <row r="46" spans="1:3">
      <c r="A46" s="4" t="s">
        <v>488</v>
      </c>
      <c r="B46" s="4" t="s">
        <v>71</v>
      </c>
      <c r="C46" s="78"/>
    </row>
    <row r="47" spans="1:3">
      <c r="A47" s="11" t="s">
        <v>490</v>
      </c>
      <c r="B47" s="4" t="s">
        <v>71</v>
      </c>
      <c r="C47" s="78"/>
    </row>
    <row r="48" spans="1:3">
      <c r="A48" s="11" t="s">
        <v>491</v>
      </c>
      <c r="B48" s="4" t="s">
        <v>71</v>
      </c>
      <c r="C48" s="78"/>
    </row>
    <row r="49" spans="1:3">
      <c r="A49" s="11" t="s">
        <v>492</v>
      </c>
      <c r="B49" s="4" t="s">
        <v>71</v>
      </c>
      <c r="C49" s="78"/>
    </row>
    <row r="50" spans="1:3">
      <c r="A50" s="11" t="s">
        <v>493</v>
      </c>
      <c r="B50" s="4" t="s">
        <v>71</v>
      </c>
      <c r="C50" s="78"/>
    </row>
    <row r="51" spans="1:3">
      <c r="A51" s="9" t="s">
        <v>316</v>
      </c>
      <c r="B51" s="7" t="s">
        <v>71</v>
      </c>
      <c r="C51" s="78"/>
    </row>
    <row r="52" spans="1:3">
      <c r="A52" s="11" t="s">
        <v>483</v>
      </c>
      <c r="B52" s="4" t="s">
        <v>76</v>
      </c>
      <c r="C52" s="78"/>
    </row>
    <row r="53" spans="1:3">
      <c r="A53" s="11" t="s">
        <v>484</v>
      </c>
      <c r="B53" s="4" t="s">
        <v>76</v>
      </c>
      <c r="C53" s="78">
        <v>12502000</v>
      </c>
    </row>
    <row r="54" spans="1:3">
      <c r="A54" s="11" t="s">
        <v>485</v>
      </c>
      <c r="B54" s="4" t="s">
        <v>76</v>
      </c>
      <c r="C54" s="78"/>
    </row>
    <row r="55" spans="1:3">
      <c r="A55" s="4" t="s">
        <v>486</v>
      </c>
      <c r="B55" s="4" t="s">
        <v>76</v>
      </c>
      <c r="C55" s="78"/>
    </row>
    <row r="56" spans="1:3">
      <c r="A56" s="4" t="s">
        <v>487</v>
      </c>
      <c r="B56" s="4" t="s">
        <v>76</v>
      </c>
      <c r="C56" s="78"/>
    </row>
    <row r="57" spans="1:3">
      <c r="A57" s="4" t="s">
        <v>488</v>
      </c>
      <c r="B57" s="4" t="s">
        <v>76</v>
      </c>
      <c r="C57" s="78"/>
    </row>
    <row r="58" spans="1:3">
      <c r="A58" s="11" t="s">
        <v>490</v>
      </c>
      <c r="B58" s="4" t="s">
        <v>76</v>
      </c>
      <c r="C58" s="78"/>
    </row>
    <row r="59" spans="1:3">
      <c r="A59" s="11" t="s">
        <v>494</v>
      </c>
      <c r="B59" s="4" t="s">
        <v>76</v>
      </c>
      <c r="C59" s="78"/>
    </row>
    <row r="60" spans="1:3">
      <c r="A60" s="11" t="s">
        <v>492</v>
      </c>
      <c r="B60" s="4" t="s">
        <v>76</v>
      </c>
      <c r="C60" s="78"/>
    </row>
    <row r="61" spans="1:3">
      <c r="A61" s="11" t="s">
        <v>493</v>
      </c>
      <c r="B61" s="4" t="s">
        <v>76</v>
      </c>
      <c r="C61" s="78"/>
    </row>
    <row r="62" spans="1:3">
      <c r="A62" s="13" t="s">
        <v>317</v>
      </c>
      <c r="B62" s="7" t="s">
        <v>76</v>
      </c>
      <c r="C62" s="78">
        <f>SUM(C52:C61)</f>
        <v>12502000</v>
      </c>
    </row>
    <row r="63" spans="1:3">
      <c r="A63" s="11" t="s">
        <v>473</v>
      </c>
      <c r="B63" s="5" t="s">
        <v>104</v>
      </c>
      <c r="C63" s="78"/>
    </row>
    <row r="64" spans="1:3">
      <c r="A64" s="11" t="s">
        <v>474</v>
      </c>
      <c r="B64" s="5" t="s">
        <v>104</v>
      </c>
      <c r="C64" s="78"/>
    </row>
    <row r="65" spans="1:3">
      <c r="A65" s="11" t="s">
        <v>475</v>
      </c>
      <c r="B65" s="5" t="s">
        <v>104</v>
      </c>
      <c r="C65" s="78"/>
    </row>
    <row r="66" spans="1:3">
      <c r="A66" s="11" t="s">
        <v>476</v>
      </c>
      <c r="B66" s="5" t="s">
        <v>104</v>
      </c>
      <c r="C66" s="78"/>
    </row>
    <row r="67" spans="1:3">
      <c r="A67" s="11" t="s">
        <v>477</v>
      </c>
      <c r="B67" s="5" t="s">
        <v>104</v>
      </c>
      <c r="C67" s="78"/>
    </row>
    <row r="68" spans="1:3">
      <c r="A68" s="11" t="s">
        <v>478</v>
      </c>
      <c r="B68" s="5" t="s">
        <v>104</v>
      </c>
      <c r="C68" s="78"/>
    </row>
    <row r="69" spans="1:3">
      <c r="A69" s="11" t="s">
        <v>479</v>
      </c>
      <c r="B69" s="5" t="s">
        <v>104</v>
      </c>
      <c r="C69" s="78"/>
    </row>
    <row r="70" spans="1:3">
      <c r="A70" s="11" t="s">
        <v>480</v>
      </c>
      <c r="B70" s="5" t="s">
        <v>104</v>
      </c>
      <c r="C70" s="78"/>
    </row>
    <row r="71" spans="1:3">
      <c r="A71" s="11" t="s">
        <v>481</v>
      </c>
      <c r="B71" s="5" t="s">
        <v>104</v>
      </c>
      <c r="C71" s="78"/>
    </row>
    <row r="72" spans="1:3">
      <c r="A72" s="11" t="s">
        <v>482</v>
      </c>
      <c r="B72" s="5" t="s">
        <v>104</v>
      </c>
      <c r="C72" s="78"/>
    </row>
    <row r="73" spans="1:3">
      <c r="A73" s="9" t="s">
        <v>326</v>
      </c>
      <c r="B73" s="7" t="s">
        <v>104</v>
      </c>
      <c r="C73" s="78"/>
    </row>
    <row r="74" spans="1:3">
      <c r="A74" s="11" t="s">
        <v>473</v>
      </c>
      <c r="B74" s="5" t="s">
        <v>105</v>
      </c>
      <c r="C74" s="78"/>
    </row>
    <row r="75" spans="1:3">
      <c r="A75" s="11" t="s">
        <v>474</v>
      </c>
      <c r="B75" s="5" t="s">
        <v>105</v>
      </c>
      <c r="C75" s="78"/>
    </row>
    <row r="76" spans="1:3">
      <c r="A76" s="11" t="s">
        <v>475</v>
      </c>
      <c r="B76" s="5" t="s">
        <v>105</v>
      </c>
      <c r="C76" s="78"/>
    </row>
    <row r="77" spans="1:3">
      <c r="A77" s="11" t="s">
        <v>476</v>
      </c>
      <c r="B77" s="5" t="s">
        <v>105</v>
      </c>
      <c r="C77" s="78"/>
    </row>
    <row r="78" spans="1:3">
      <c r="A78" s="11" t="s">
        <v>477</v>
      </c>
      <c r="B78" s="5" t="s">
        <v>105</v>
      </c>
      <c r="C78" s="78"/>
    </row>
    <row r="79" spans="1:3">
      <c r="A79" s="11" t="s">
        <v>478</v>
      </c>
      <c r="B79" s="5" t="s">
        <v>105</v>
      </c>
      <c r="C79" s="78"/>
    </row>
    <row r="80" spans="1:3">
      <c r="A80" s="11" t="s">
        <v>479</v>
      </c>
      <c r="B80" s="5" t="s">
        <v>105</v>
      </c>
      <c r="C80" s="78"/>
    </row>
    <row r="81" spans="1:3">
      <c r="A81" s="11" t="s">
        <v>480</v>
      </c>
      <c r="B81" s="5" t="s">
        <v>105</v>
      </c>
      <c r="C81" s="78"/>
    </row>
    <row r="82" spans="1:3">
      <c r="A82" s="11" t="s">
        <v>481</v>
      </c>
      <c r="B82" s="5" t="s">
        <v>105</v>
      </c>
      <c r="C82" s="78"/>
    </row>
    <row r="83" spans="1:3">
      <c r="A83" s="11" t="s">
        <v>482</v>
      </c>
      <c r="B83" s="5" t="s">
        <v>105</v>
      </c>
      <c r="C83" s="78"/>
    </row>
    <row r="84" spans="1:3" ht="26">
      <c r="A84" s="9" t="s">
        <v>325</v>
      </c>
      <c r="B84" s="7" t="s">
        <v>105</v>
      </c>
      <c r="C84" s="78"/>
    </row>
    <row r="85" spans="1:3">
      <c r="A85" s="11" t="s">
        <v>473</v>
      </c>
      <c r="B85" s="5" t="s">
        <v>106</v>
      </c>
      <c r="C85" s="78"/>
    </row>
    <row r="86" spans="1:3">
      <c r="A86" s="11" t="s">
        <v>474</v>
      </c>
      <c r="B86" s="5" t="s">
        <v>106</v>
      </c>
      <c r="C86" s="78"/>
    </row>
    <row r="87" spans="1:3">
      <c r="A87" s="11" t="s">
        <v>475</v>
      </c>
      <c r="B87" s="5" t="s">
        <v>106</v>
      </c>
      <c r="C87" s="78"/>
    </row>
    <row r="88" spans="1:3">
      <c r="A88" s="11" t="s">
        <v>476</v>
      </c>
      <c r="B88" s="5" t="s">
        <v>106</v>
      </c>
      <c r="C88" s="78"/>
    </row>
    <row r="89" spans="1:3">
      <c r="A89" s="11" t="s">
        <v>477</v>
      </c>
      <c r="B89" s="5" t="s">
        <v>106</v>
      </c>
      <c r="C89" s="78"/>
    </row>
    <row r="90" spans="1:3">
      <c r="A90" s="11" t="s">
        <v>478</v>
      </c>
      <c r="B90" s="5" t="s">
        <v>106</v>
      </c>
      <c r="C90" s="78"/>
    </row>
    <row r="91" spans="1:3">
      <c r="A91" s="11" t="s">
        <v>479</v>
      </c>
      <c r="B91" s="5" t="s">
        <v>106</v>
      </c>
      <c r="C91" s="78"/>
    </row>
    <row r="92" spans="1:3">
      <c r="A92" s="11" t="s">
        <v>480</v>
      </c>
      <c r="B92" s="5" t="s">
        <v>106</v>
      </c>
      <c r="C92" s="78"/>
    </row>
    <row r="93" spans="1:3">
      <c r="A93" s="11" t="s">
        <v>481</v>
      </c>
      <c r="B93" s="5" t="s">
        <v>106</v>
      </c>
      <c r="C93" s="78"/>
    </row>
    <row r="94" spans="1:3">
      <c r="A94" s="11" t="s">
        <v>482</v>
      </c>
      <c r="B94" s="5" t="s">
        <v>106</v>
      </c>
      <c r="C94" s="78"/>
    </row>
    <row r="95" spans="1:3">
      <c r="A95" s="9" t="s">
        <v>324</v>
      </c>
      <c r="B95" s="7" t="s">
        <v>106</v>
      </c>
      <c r="C95" s="78"/>
    </row>
    <row r="96" spans="1:3">
      <c r="A96" s="11" t="s">
        <v>483</v>
      </c>
      <c r="B96" s="4" t="s">
        <v>108</v>
      </c>
      <c r="C96" s="78"/>
    </row>
    <row r="97" spans="1:3">
      <c r="A97" s="11" t="s">
        <v>484</v>
      </c>
      <c r="B97" s="5" t="s">
        <v>108</v>
      </c>
      <c r="C97" s="78"/>
    </row>
    <row r="98" spans="1:3">
      <c r="A98" s="11" t="s">
        <v>485</v>
      </c>
      <c r="B98" s="4" t="s">
        <v>108</v>
      </c>
      <c r="C98" s="78"/>
    </row>
    <row r="99" spans="1:3">
      <c r="A99" s="4" t="s">
        <v>486</v>
      </c>
      <c r="B99" s="5" t="s">
        <v>108</v>
      </c>
      <c r="C99" s="78"/>
    </row>
    <row r="100" spans="1:3">
      <c r="A100" s="4" t="s">
        <v>487</v>
      </c>
      <c r="B100" s="4" t="s">
        <v>108</v>
      </c>
      <c r="C100" s="78"/>
    </row>
    <row r="101" spans="1:3">
      <c r="A101" s="4" t="s">
        <v>488</v>
      </c>
      <c r="B101" s="5" t="s">
        <v>108</v>
      </c>
      <c r="C101" s="78"/>
    </row>
    <row r="102" spans="1:3">
      <c r="A102" s="11" t="s">
        <v>490</v>
      </c>
      <c r="B102" s="4" t="s">
        <v>108</v>
      </c>
      <c r="C102" s="78"/>
    </row>
    <row r="103" spans="1:3">
      <c r="A103" s="11" t="s">
        <v>494</v>
      </c>
      <c r="B103" s="5" t="s">
        <v>108</v>
      </c>
      <c r="C103" s="78"/>
    </row>
    <row r="104" spans="1:3">
      <c r="A104" s="11" t="s">
        <v>492</v>
      </c>
      <c r="B104" s="4" t="s">
        <v>108</v>
      </c>
      <c r="C104" s="78"/>
    </row>
    <row r="105" spans="1:3">
      <c r="A105" s="11" t="s">
        <v>493</v>
      </c>
      <c r="B105" s="5" t="s">
        <v>108</v>
      </c>
      <c r="C105" s="78"/>
    </row>
    <row r="106" spans="1:3">
      <c r="A106" s="9" t="s">
        <v>323</v>
      </c>
      <c r="B106" s="7" t="s">
        <v>108</v>
      </c>
      <c r="C106" s="78"/>
    </row>
    <row r="107" spans="1:3">
      <c r="A107" s="11" t="s">
        <v>483</v>
      </c>
      <c r="B107" s="4" t="s">
        <v>111</v>
      </c>
      <c r="C107" s="78"/>
    </row>
    <row r="108" spans="1:3">
      <c r="A108" s="11" t="s">
        <v>484</v>
      </c>
      <c r="B108" s="4" t="s">
        <v>111</v>
      </c>
      <c r="C108" s="78"/>
    </row>
    <row r="109" spans="1:3">
      <c r="A109" s="11" t="s">
        <v>485</v>
      </c>
      <c r="B109" s="4" t="s">
        <v>111</v>
      </c>
      <c r="C109" s="78"/>
    </row>
    <row r="110" spans="1:3">
      <c r="A110" s="4" t="s">
        <v>486</v>
      </c>
      <c r="B110" s="4" t="s">
        <v>111</v>
      </c>
      <c r="C110" s="78"/>
    </row>
    <row r="111" spans="1:3">
      <c r="A111" s="4" t="s">
        <v>487</v>
      </c>
      <c r="B111" s="4" t="s">
        <v>111</v>
      </c>
      <c r="C111" s="78"/>
    </row>
    <row r="112" spans="1:3">
      <c r="A112" s="4" t="s">
        <v>488</v>
      </c>
      <c r="B112" s="4" t="s">
        <v>111</v>
      </c>
      <c r="C112" s="78"/>
    </row>
    <row r="113" spans="1:3">
      <c r="A113" s="11" t="s">
        <v>490</v>
      </c>
      <c r="B113" s="4" t="s">
        <v>111</v>
      </c>
      <c r="C113" s="78"/>
    </row>
    <row r="114" spans="1:3">
      <c r="A114" s="11" t="s">
        <v>494</v>
      </c>
      <c r="B114" s="4" t="s">
        <v>111</v>
      </c>
      <c r="C114" s="78"/>
    </row>
    <row r="115" spans="1:3">
      <c r="A115" s="11" t="s">
        <v>492</v>
      </c>
      <c r="B115" s="4" t="s">
        <v>111</v>
      </c>
      <c r="C115" s="78"/>
    </row>
    <row r="116" spans="1:3">
      <c r="A116" s="11" t="s">
        <v>493</v>
      </c>
      <c r="B116" s="4" t="s">
        <v>111</v>
      </c>
      <c r="C116" s="78"/>
    </row>
    <row r="117" spans="1:3">
      <c r="A117" s="13" t="s">
        <v>357</v>
      </c>
      <c r="B117" s="7" t="s">
        <v>111</v>
      </c>
      <c r="C117" s="78">
        <f>SUM(C107:C116)</f>
        <v>0</v>
      </c>
    </row>
  </sheetData>
  <mergeCells count="3">
    <mergeCell ref="A3:C3"/>
    <mergeCell ref="A4:C4"/>
    <mergeCell ref="A1:C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75" fitToHeight="2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C117"/>
  <sheetViews>
    <sheetView tabSelected="1" workbookViewId="0">
      <selection sqref="A1:C1"/>
    </sheetView>
  </sheetViews>
  <sheetFormatPr defaultRowHeight="14.5"/>
  <cols>
    <col min="1" max="1" width="82.54296875" customWidth="1"/>
    <col min="3" max="3" width="16.26953125" style="76" customWidth="1"/>
  </cols>
  <sheetData>
    <row r="1" spans="1:3" ht="15.5">
      <c r="A1" s="195" t="s">
        <v>696</v>
      </c>
      <c r="B1" s="195"/>
      <c r="C1" s="195"/>
    </row>
    <row r="2" spans="1:3" ht="15.5">
      <c r="A2" s="69"/>
    </row>
    <row r="3" spans="1:3" ht="27" customHeight="1">
      <c r="A3" s="191" t="s">
        <v>634</v>
      </c>
      <c r="B3" s="192"/>
      <c r="C3" s="192"/>
    </row>
    <row r="4" spans="1:3" ht="25.5" customHeight="1">
      <c r="A4" s="194" t="s">
        <v>628</v>
      </c>
      <c r="B4" s="192"/>
      <c r="C4" s="192"/>
    </row>
    <row r="5" spans="1:3" ht="15.75" customHeight="1">
      <c r="A5" s="49"/>
      <c r="B5" s="50"/>
      <c r="C5" s="98"/>
    </row>
    <row r="6" spans="1:3" ht="21" customHeight="1">
      <c r="A6" s="3" t="s">
        <v>552</v>
      </c>
    </row>
    <row r="7" spans="1:3" ht="26">
      <c r="A7" s="35" t="s">
        <v>527</v>
      </c>
      <c r="B7" s="2" t="s">
        <v>594</v>
      </c>
      <c r="C7" s="104" t="s">
        <v>559</v>
      </c>
    </row>
    <row r="8" spans="1:3">
      <c r="A8" s="11" t="s">
        <v>495</v>
      </c>
      <c r="B8" s="5" t="s">
        <v>171</v>
      </c>
      <c r="C8" s="78"/>
    </row>
    <row r="9" spans="1:3">
      <c r="A9" s="11" t="s">
        <v>504</v>
      </c>
      <c r="B9" s="5" t="s">
        <v>171</v>
      </c>
      <c r="C9" s="78"/>
    </row>
    <row r="10" spans="1:3">
      <c r="A10" s="11" t="s">
        <v>505</v>
      </c>
      <c r="B10" s="5" t="s">
        <v>171</v>
      </c>
      <c r="C10" s="78"/>
    </row>
    <row r="11" spans="1:3">
      <c r="A11" s="11" t="s">
        <v>503</v>
      </c>
      <c r="B11" s="5" t="s">
        <v>171</v>
      </c>
      <c r="C11" s="78"/>
    </row>
    <row r="12" spans="1:3">
      <c r="A12" s="11" t="s">
        <v>502</v>
      </c>
      <c r="B12" s="5" t="s">
        <v>171</v>
      </c>
      <c r="C12" s="78"/>
    </row>
    <row r="13" spans="1:3">
      <c r="A13" s="11" t="s">
        <v>501</v>
      </c>
      <c r="B13" s="5" t="s">
        <v>171</v>
      </c>
      <c r="C13" s="78"/>
    </row>
    <row r="14" spans="1:3">
      <c r="A14" s="11" t="s">
        <v>496</v>
      </c>
      <c r="B14" s="5" t="s">
        <v>171</v>
      </c>
      <c r="C14" s="78"/>
    </row>
    <row r="15" spans="1:3">
      <c r="A15" s="11" t="s">
        <v>497</v>
      </c>
      <c r="B15" s="5" t="s">
        <v>171</v>
      </c>
      <c r="C15" s="78"/>
    </row>
    <row r="16" spans="1:3">
      <c r="A16" s="11" t="s">
        <v>498</v>
      </c>
      <c r="B16" s="5" t="s">
        <v>171</v>
      </c>
      <c r="C16" s="78"/>
    </row>
    <row r="17" spans="1:3">
      <c r="A17" s="11" t="s">
        <v>499</v>
      </c>
      <c r="B17" s="5" t="s">
        <v>171</v>
      </c>
      <c r="C17" s="78"/>
    </row>
    <row r="18" spans="1:3" ht="26">
      <c r="A18" s="6" t="s">
        <v>367</v>
      </c>
      <c r="B18" s="7" t="s">
        <v>171</v>
      </c>
      <c r="C18" s="78"/>
    </row>
    <row r="19" spans="1:3">
      <c r="A19" s="11" t="s">
        <v>495</v>
      </c>
      <c r="B19" s="5" t="s">
        <v>172</v>
      </c>
      <c r="C19" s="78"/>
    </row>
    <row r="20" spans="1:3">
      <c r="A20" s="11" t="s">
        <v>504</v>
      </c>
      <c r="B20" s="5" t="s">
        <v>172</v>
      </c>
      <c r="C20" s="78"/>
    </row>
    <row r="21" spans="1:3">
      <c r="A21" s="11" t="s">
        <v>505</v>
      </c>
      <c r="B21" s="5" t="s">
        <v>172</v>
      </c>
      <c r="C21" s="78"/>
    </row>
    <row r="22" spans="1:3">
      <c r="A22" s="11" t="s">
        <v>503</v>
      </c>
      <c r="B22" s="5" t="s">
        <v>172</v>
      </c>
      <c r="C22" s="78"/>
    </row>
    <row r="23" spans="1:3">
      <c r="A23" s="11" t="s">
        <v>502</v>
      </c>
      <c r="B23" s="5" t="s">
        <v>172</v>
      </c>
      <c r="C23" s="78"/>
    </row>
    <row r="24" spans="1:3">
      <c r="A24" s="11" t="s">
        <v>501</v>
      </c>
      <c r="B24" s="5" t="s">
        <v>172</v>
      </c>
      <c r="C24" s="78"/>
    </row>
    <row r="25" spans="1:3">
      <c r="A25" s="11" t="s">
        <v>496</v>
      </c>
      <c r="B25" s="5" t="s">
        <v>172</v>
      </c>
      <c r="C25" s="78"/>
    </row>
    <row r="26" spans="1:3">
      <c r="A26" s="11" t="s">
        <v>497</v>
      </c>
      <c r="B26" s="5" t="s">
        <v>172</v>
      </c>
      <c r="C26" s="78"/>
    </row>
    <row r="27" spans="1:3">
      <c r="A27" s="11" t="s">
        <v>498</v>
      </c>
      <c r="B27" s="5" t="s">
        <v>172</v>
      </c>
      <c r="C27" s="78"/>
    </row>
    <row r="28" spans="1:3">
      <c r="A28" s="11" t="s">
        <v>499</v>
      </c>
      <c r="B28" s="5" t="s">
        <v>172</v>
      </c>
      <c r="C28" s="78"/>
    </row>
    <row r="29" spans="1:3" ht="26">
      <c r="A29" s="6" t="s">
        <v>424</v>
      </c>
      <c r="B29" s="7" t="s">
        <v>172</v>
      </c>
      <c r="C29" s="78"/>
    </row>
    <row r="30" spans="1:3">
      <c r="A30" s="11" t="s">
        <v>495</v>
      </c>
      <c r="B30" s="5" t="s">
        <v>173</v>
      </c>
      <c r="C30" s="78">
        <v>4851550</v>
      </c>
    </row>
    <row r="31" spans="1:3">
      <c r="A31" s="11" t="s">
        <v>504</v>
      </c>
      <c r="B31" s="5" t="s">
        <v>173</v>
      </c>
      <c r="C31" s="78"/>
    </row>
    <row r="32" spans="1:3">
      <c r="A32" s="11" t="s">
        <v>505</v>
      </c>
      <c r="B32" s="5" t="s">
        <v>173</v>
      </c>
      <c r="C32" s="78"/>
    </row>
    <row r="33" spans="1:3">
      <c r="A33" s="11" t="s">
        <v>503</v>
      </c>
      <c r="B33" s="5" t="s">
        <v>173</v>
      </c>
      <c r="C33" s="78"/>
    </row>
    <row r="34" spans="1:3">
      <c r="A34" s="11" t="s">
        <v>502</v>
      </c>
      <c r="B34" s="5" t="s">
        <v>173</v>
      </c>
      <c r="C34" s="78">
        <v>23268227</v>
      </c>
    </row>
    <row r="35" spans="1:3">
      <c r="A35" s="11" t="s">
        <v>501</v>
      </c>
      <c r="B35" s="5" t="s">
        <v>173</v>
      </c>
      <c r="C35" s="78"/>
    </row>
    <row r="36" spans="1:3">
      <c r="A36" s="11" t="s">
        <v>496</v>
      </c>
      <c r="B36" s="5" t="s">
        <v>173</v>
      </c>
      <c r="C36" s="78"/>
    </row>
    <row r="37" spans="1:3">
      <c r="A37" s="11" t="s">
        <v>497</v>
      </c>
      <c r="B37" s="5" t="s">
        <v>173</v>
      </c>
      <c r="C37" s="78"/>
    </row>
    <row r="38" spans="1:3">
      <c r="A38" s="11" t="s">
        <v>498</v>
      </c>
      <c r="B38" s="5" t="s">
        <v>173</v>
      </c>
      <c r="C38" s="78"/>
    </row>
    <row r="39" spans="1:3">
      <c r="A39" s="11" t="s">
        <v>499</v>
      </c>
      <c r="B39" s="5" t="s">
        <v>173</v>
      </c>
      <c r="C39" s="78"/>
    </row>
    <row r="40" spans="1:3">
      <c r="A40" s="6" t="s">
        <v>423</v>
      </c>
      <c r="B40" s="7" t="s">
        <v>173</v>
      </c>
      <c r="C40" s="78">
        <f>SUM(C30:C39)</f>
        <v>28119777</v>
      </c>
    </row>
    <row r="41" spans="1:3">
      <c r="A41" s="11" t="s">
        <v>495</v>
      </c>
      <c r="B41" s="5" t="s">
        <v>179</v>
      </c>
      <c r="C41" s="78"/>
    </row>
    <row r="42" spans="1:3">
      <c r="A42" s="11" t="s">
        <v>504</v>
      </c>
      <c r="B42" s="5" t="s">
        <v>179</v>
      </c>
      <c r="C42" s="78"/>
    </row>
    <row r="43" spans="1:3">
      <c r="A43" s="11" t="s">
        <v>505</v>
      </c>
      <c r="B43" s="5" t="s">
        <v>179</v>
      </c>
      <c r="C43" s="78"/>
    </row>
    <row r="44" spans="1:3">
      <c r="A44" s="11" t="s">
        <v>503</v>
      </c>
      <c r="B44" s="5" t="s">
        <v>179</v>
      </c>
      <c r="C44" s="78"/>
    </row>
    <row r="45" spans="1:3">
      <c r="A45" s="11" t="s">
        <v>502</v>
      </c>
      <c r="B45" s="5" t="s">
        <v>179</v>
      </c>
      <c r="C45" s="78"/>
    </row>
    <row r="46" spans="1:3">
      <c r="A46" s="11" t="s">
        <v>501</v>
      </c>
      <c r="B46" s="5" t="s">
        <v>179</v>
      </c>
      <c r="C46" s="78"/>
    </row>
    <row r="47" spans="1:3">
      <c r="A47" s="11" t="s">
        <v>496</v>
      </c>
      <c r="B47" s="5" t="s">
        <v>179</v>
      </c>
      <c r="C47" s="78"/>
    </row>
    <row r="48" spans="1:3">
      <c r="A48" s="11" t="s">
        <v>497</v>
      </c>
      <c r="B48" s="5" t="s">
        <v>179</v>
      </c>
      <c r="C48" s="78"/>
    </row>
    <row r="49" spans="1:3">
      <c r="A49" s="11" t="s">
        <v>498</v>
      </c>
      <c r="B49" s="5" t="s">
        <v>179</v>
      </c>
      <c r="C49" s="78"/>
    </row>
    <row r="50" spans="1:3">
      <c r="A50" s="11" t="s">
        <v>499</v>
      </c>
      <c r="B50" s="5" t="s">
        <v>179</v>
      </c>
      <c r="C50" s="78"/>
    </row>
    <row r="51" spans="1:3" ht="26">
      <c r="A51" s="6" t="s">
        <v>422</v>
      </c>
      <c r="B51" s="7" t="s">
        <v>179</v>
      </c>
      <c r="C51" s="78"/>
    </row>
    <row r="52" spans="1:3">
      <c r="A52" s="11" t="s">
        <v>500</v>
      </c>
      <c r="B52" s="5" t="s">
        <v>180</v>
      </c>
      <c r="C52" s="78"/>
    </row>
    <row r="53" spans="1:3">
      <c r="A53" s="11" t="s">
        <v>504</v>
      </c>
      <c r="B53" s="5" t="s">
        <v>180</v>
      </c>
      <c r="C53" s="78"/>
    </row>
    <row r="54" spans="1:3">
      <c r="A54" s="11" t="s">
        <v>505</v>
      </c>
      <c r="B54" s="5" t="s">
        <v>180</v>
      </c>
      <c r="C54" s="78"/>
    </row>
    <row r="55" spans="1:3">
      <c r="A55" s="11" t="s">
        <v>503</v>
      </c>
      <c r="B55" s="5" t="s">
        <v>180</v>
      </c>
      <c r="C55" s="78"/>
    </row>
    <row r="56" spans="1:3">
      <c r="A56" s="11" t="s">
        <v>502</v>
      </c>
      <c r="B56" s="5" t="s">
        <v>180</v>
      </c>
      <c r="C56" s="78"/>
    </row>
    <row r="57" spans="1:3">
      <c r="A57" s="11" t="s">
        <v>501</v>
      </c>
      <c r="B57" s="5" t="s">
        <v>180</v>
      </c>
      <c r="C57" s="78"/>
    </row>
    <row r="58" spans="1:3">
      <c r="A58" s="11" t="s">
        <v>496</v>
      </c>
      <c r="B58" s="5" t="s">
        <v>180</v>
      </c>
      <c r="C58" s="78"/>
    </row>
    <row r="59" spans="1:3">
      <c r="A59" s="11" t="s">
        <v>497</v>
      </c>
      <c r="B59" s="5" t="s">
        <v>180</v>
      </c>
      <c r="C59" s="78"/>
    </row>
    <row r="60" spans="1:3">
      <c r="A60" s="11" t="s">
        <v>498</v>
      </c>
      <c r="B60" s="5" t="s">
        <v>180</v>
      </c>
      <c r="C60" s="78"/>
    </row>
    <row r="61" spans="1:3">
      <c r="A61" s="11" t="s">
        <v>499</v>
      </c>
      <c r="B61" s="5" t="s">
        <v>180</v>
      </c>
      <c r="C61" s="78"/>
    </row>
    <row r="62" spans="1:3" ht="26">
      <c r="A62" s="6" t="s">
        <v>425</v>
      </c>
      <c r="B62" s="7" t="s">
        <v>180</v>
      </c>
      <c r="C62" s="78"/>
    </row>
    <row r="63" spans="1:3">
      <c r="A63" s="11" t="s">
        <v>495</v>
      </c>
      <c r="B63" s="5" t="s">
        <v>181</v>
      </c>
      <c r="C63" s="78"/>
    </row>
    <row r="64" spans="1:3">
      <c r="A64" s="11" t="s">
        <v>504</v>
      </c>
      <c r="B64" s="5" t="s">
        <v>181</v>
      </c>
      <c r="C64" s="78"/>
    </row>
    <row r="65" spans="1:3">
      <c r="A65" s="11" t="s">
        <v>505</v>
      </c>
      <c r="B65" s="5" t="s">
        <v>181</v>
      </c>
      <c r="C65" s="78"/>
    </row>
    <row r="66" spans="1:3">
      <c r="A66" s="11" t="s">
        <v>503</v>
      </c>
      <c r="B66" s="5" t="s">
        <v>181</v>
      </c>
      <c r="C66" s="78"/>
    </row>
    <row r="67" spans="1:3">
      <c r="A67" s="11" t="s">
        <v>502</v>
      </c>
      <c r="B67" s="5" t="s">
        <v>181</v>
      </c>
      <c r="C67" s="78"/>
    </row>
    <row r="68" spans="1:3">
      <c r="A68" s="11" t="s">
        <v>501</v>
      </c>
      <c r="B68" s="5" t="s">
        <v>181</v>
      </c>
      <c r="C68" s="78"/>
    </row>
    <row r="69" spans="1:3">
      <c r="A69" s="11" t="s">
        <v>496</v>
      </c>
      <c r="B69" s="5" t="s">
        <v>181</v>
      </c>
      <c r="C69" s="78"/>
    </row>
    <row r="70" spans="1:3">
      <c r="A70" s="11" t="s">
        <v>497</v>
      </c>
      <c r="B70" s="5" t="s">
        <v>181</v>
      </c>
      <c r="C70" s="78"/>
    </row>
    <row r="71" spans="1:3">
      <c r="A71" s="11" t="s">
        <v>498</v>
      </c>
      <c r="B71" s="5" t="s">
        <v>181</v>
      </c>
      <c r="C71" s="78"/>
    </row>
    <row r="72" spans="1:3">
      <c r="A72" s="11" t="s">
        <v>499</v>
      </c>
      <c r="B72" s="5" t="s">
        <v>181</v>
      </c>
      <c r="C72" s="78"/>
    </row>
    <row r="73" spans="1:3">
      <c r="A73" s="6" t="s">
        <v>372</v>
      </c>
      <c r="B73" s="7" t="s">
        <v>181</v>
      </c>
      <c r="C73" s="78">
        <f>SUM(C63:C72)</f>
        <v>0</v>
      </c>
    </row>
    <row r="74" spans="1:3">
      <c r="A74" s="11" t="s">
        <v>506</v>
      </c>
      <c r="B74" s="4" t="s">
        <v>231</v>
      </c>
      <c r="C74" s="78"/>
    </row>
    <row r="75" spans="1:3">
      <c r="A75" s="11" t="s">
        <v>507</v>
      </c>
      <c r="B75" s="4" t="s">
        <v>231</v>
      </c>
      <c r="C75" s="78"/>
    </row>
    <row r="76" spans="1:3">
      <c r="A76" s="11" t="s">
        <v>515</v>
      </c>
      <c r="B76" s="4" t="s">
        <v>231</v>
      </c>
      <c r="C76" s="78"/>
    </row>
    <row r="77" spans="1:3">
      <c r="A77" s="4" t="s">
        <v>514</v>
      </c>
      <c r="B77" s="4" t="s">
        <v>231</v>
      </c>
      <c r="C77" s="78"/>
    </row>
    <row r="78" spans="1:3">
      <c r="A78" s="4" t="s">
        <v>513</v>
      </c>
      <c r="B78" s="4" t="s">
        <v>231</v>
      </c>
      <c r="C78" s="78"/>
    </row>
    <row r="79" spans="1:3">
      <c r="A79" s="4" t="s">
        <v>512</v>
      </c>
      <c r="B79" s="4" t="s">
        <v>231</v>
      </c>
      <c r="C79" s="78"/>
    </row>
    <row r="80" spans="1:3">
      <c r="A80" s="11" t="s">
        <v>511</v>
      </c>
      <c r="B80" s="4" t="s">
        <v>231</v>
      </c>
      <c r="C80" s="78"/>
    </row>
    <row r="81" spans="1:3">
      <c r="A81" s="11" t="s">
        <v>516</v>
      </c>
      <c r="B81" s="4" t="s">
        <v>231</v>
      </c>
      <c r="C81" s="78"/>
    </row>
    <row r="82" spans="1:3">
      <c r="A82" s="11" t="s">
        <v>508</v>
      </c>
      <c r="B82" s="4" t="s">
        <v>231</v>
      </c>
      <c r="C82" s="78"/>
    </row>
    <row r="83" spans="1:3">
      <c r="A83" s="11" t="s">
        <v>509</v>
      </c>
      <c r="B83" s="4" t="s">
        <v>231</v>
      </c>
      <c r="C83" s="78"/>
    </row>
    <row r="84" spans="1:3" ht="26">
      <c r="A84" s="6" t="s">
        <v>441</v>
      </c>
      <c r="B84" s="7" t="s">
        <v>231</v>
      </c>
      <c r="C84" s="78"/>
    </row>
    <row r="85" spans="1:3">
      <c r="A85" s="11" t="s">
        <v>506</v>
      </c>
      <c r="B85" s="4" t="s">
        <v>232</v>
      </c>
      <c r="C85" s="78"/>
    </row>
    <row r="86" spans="1:3">
      <c r="A86" s="11" t="s">
        <v>507</v>
      </c>
      <c r="B86" s="4" t="s">
        <v>232</v>
      </c>
      <c r="C86" s="78"/>
    </row>
    <row r="87" spans="1:3">
      <c r="A87" s="11" t="s">
        <v>515</v>
      </c>
      <c r="B87" s="4" t="s">
        <v>232</v>
      </c>
      <c r="C87" s="78"/>
    </row>
    <row r="88" spans="1:3">
      <c r="A88" s="4" t="s">
        <v>514</v>
      </c>
      <c r="B88" s="4" t="s">
        <v>232</v>
      </c>
      <c r="C88" s="78"/>
    </row>
    <row r="89" spans="1:3">
      <c r="A89" s="4" t="s">
        <v>513</v>
      </c>
      <c r="B89" s="4" t="s">
        <v>232</v>
      </c>
      <c r="C89" s="78"/>
    </row>
    <row r="90" spans="1:3">
      <c r="A90" s="4" t="s">
        <v>512</v>
      </c>
      <c r="B90" s="4" t="s">
        <v>232</v>
      </c>
      <c r="C90" s="78"/>
    </row>
    <row r="91" spans="1:3">
      <c r="A91" s="11" t="s">
        <v>511</v>
      </c>
      <c r="B91" s="4" t="s">
        <v>232</v>
      </c>
      <c r="C91" s="78"/>
    </row>
    <row r="92" spans="1:3">
      <c r="A92" s="11" t="s">
        <v>510</v>
      </c>
      <c r="B92" s="4" t="s">
        <v>232</v>
      </c>
      <c r="C92" s="78"/>
    </row>
    <row r="93" spans="1:3">
      <c r="A93" s="11" t="s">
        <v>508</v>
      </c>
      <c r="B93" s="4" t="s">
        <v>232</v>
      </c>
      <c r="C93" s="78"/>
    </row>
    <row r="94" spans="1:3">
      <c r="A94" s="11" t="s">
        <v>509</v>
      </c>
      <c r="B94" s="4" t="s">
        <v>232</v>
      </c>
      <c r="C94" s="78"/>
    </row>
    <row r="95" spans="1:3">
      <c r="A95" s="13" t="s">
        <v>442</v>
      </c>
      <c r="B95" s="7" t="s">
        <v>232</v>
      </c>
      <c r="C95" s="78">
        <f>SUM(C85:C94)</f>
        <v>0</v>
      </c>
    </row>
    <row r="96" spans="1:3">
      <c r="A96" s="11" t="s">
        <v>506</v>
      </c>
      <c r="B96" s="4" t="s">
        <v>236</v>
      </c>
      <c r="C96" s="78"/>
    </row>
    <row r="97" spans="1:3">
      <c r="A97" s="11" t="s">
        <v>507</v>
      </c>
      <c r="B97" s="4" t="s">
        <v>236</v>
      </c>
      <c r="C97" s="78"/>
    </row>
    <row r="98" spans="1:3">
      <c r="A98" s="11" t="s">
        <v>515</v>
      </c>
      <c r="B98" s="4" t="s">
        <v>236</v>
      </c>
      <c r="C98" s="78"/>
    </row>
    <row r="99" spans="1:3">
      <c r="A99" s="4" t="s">
        <v>514</v>
      </c>
      <c r="B99" s="4" t="s">
        <v>236</v>
      </c>
      <c r="C99" s="78"/>
    </row>
    <row r="100" spans="1:3">
      <c r="A100" s="4" t="s">
        <v>513</v>
      </c>
      <c r="B100" s="4" t="s">
        <v>236</v>
      </c>
      <c r="C100" s="78"/>
    </row>
    <row r="101" spans="1:3">
      <c r="A101" s="4" t="s">
        <v>512</v>
      </c>
      <c r="B101" s="4" t="s">
        <v>236</v>
      </c>
      <c r="C101" s="78"/>
    </row>
    <row r="102" spans="1:3">
      <c r="A102" s="11" t="s">
        <v>511</v>
      </c>
      <c r="B102" s="4" t="s">
        <v>236</v>
      </c>
      <c r="C102" s="78"/>
    </row>
    <row r="103" spans="1:3">
      <c r="A103" s="11" t="s">
        <v>516</v>
      </c>
      <c r="B103" s="4" t="s">
        <v>236</v>
      </c>
      <c r="C103" s="78"/>
    </row>
    <row r="104" spans="1:3">
      <c r="A104" s="11" t="s">
        <v>508</v>
      </c>
      <c r="B104" s="4" t="s">
        <v>236</v>
      </c>
      <c r="C104" s="78"/>
    </row>
    <row r="105" spans="1:3">
      <c r="A105" s="11" t="s">
        <v>509</v>
      </c>
      <c r="B105" s="4" t="s">
        <v>236</v>
      </c>
      <c r="C105" s="78"/>
    </row>
    <row r="106" spans="1:3" ht="26">
      <c r="A106" s="6" t="s">
        <v>443</v>
      </c>
      <c r="B106" s="7" t="s">
        <v>236</v>
      </c>
      <c r="C106" s="78"/>
    </row>
    <row r="107" spans="1:3">
      <c r="A107" s="11" t="s">
        <v>506</v>
      </c>
      <c r="B107" s="4" t="s">
        <v>237</v>
      </c>
      <c r="C107" s="78"/>
    </row>
    <row r="108" spans="1:3">
      <c r="A108" s="11" t="s">
        <v>507</v>
      </c>
      <c r="B108" s="4" t="s">
        <v>237</v>
      </c>
      <c r="C108" s="78"/>
    </row>
    <row r="109" spans="1:3">
      <c r="A109" s="11" t="s">
        <v>515</v>
      </c>
      <c r="B109" s="4" t="s">
        <v>237</v>
      </c>
      <c r="C109" s="78"/>
    </row>
    <row r="110" spans="1:3">
      <c r="A110" s="4" t="s">
        <v>514</v>
      </c>
      <c r="B110" s="4" t="s">
        <v>237</v>
      </c>
      <c r="C110" s="78">
        <v>13575000</v>
      </c>
    </row>
    <row r="111" spans="1:3">
      <c r="A111" s="4" t="s">
        <v>513</v>
      </c>
      <c r="B111" s="4" t="s">
        <v>237</v>
      </c>
      <c r="C111" s="78"/>
    </row>
    <row r="112" spans="1:3">
      <c r="A112" s="4" t="s">
        <v>512</v>
      </c>
      <c r="B112" s="4" t="s">
        <v>237</v>
      </c>
      <c r="C112" s="78"/>
    </row>
    <row r="113" spans="1:3">
      <c r="A113" s="11" t="s">
        <v>511</v>
      </c>
      <c r="B113" s="4" t="s">
        <v>237</v>
      </c>
      <c r="C113" s="78"/>
    </row>
    <row r="114" spans="1:3">
      <c r="A114" s="11" t="s">
        <v>510</v>
      </c>
      <c r="B114" s="4" t="s">
        <v>237</v>
      </c>
      <c r="C114" s="78"/>
    </row>
    <row r="115" spans="1:3">
      <c r="A115" s="11" t="s">
        <v>508</v>
      </c>
      <c r="B115" s="4" t="s">
        <v>237</v>
      </c>
      <c r="C115" s="78"/>
    </row>
    <row r="116" spans="1:3">
      <c r="A116" s="11" t="s">
        <v>509</v>
      </c>
      <c r="B116" s="4" t="s">
        <v>237</v>
      </c>
      <c r="C116" s="78"/>
    </row>
    <row r="117" spans="1:3">
      <c r="A117" s="13" t="s">
        <v>444</v>
      </c>
      <c r="B117" s="7" t="s">
        <v>237</v>
      </c>
      <c r="C117" s="78">
        <f>SUM(C110:C116)</f>
        <v>13575000</v>
      </c>
    </row>
  </sheetData>
  <mergeCells count="3">
    <mergeCell ref="A3:C3"/>
    <mergeCell ref="A4:C4"/>
    <mergeCell ref="A1:C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77" fitToHeight="2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2"/>
  </sheetPr>
  <dimension ref="A1:C36"/>
  <sheetViews>
    <sheetView workbookViewId="0">
      <selection sqref="A1:C1"/>
    </sheetView>
  </sheetViews>
  <sheetFormatPr defaultRowHeight="14.5"/>
  <cols>
    <col min="1" max="1" width="65" customWidth="1"/>
    <col min="3" max="3" width="16.81640625" style="76" customWidth="1"/>
  </cols>
  <sheetData>
    <row r="1" spans="1:3" ht="15.5">
      <c r="A1" s="195" t="s">
        <v>696</v>
      </c>
      <c r="B1" s="195"/>
      <c r="C1" s="195"/>
    </row>
    <row r="2" spans="1:3" ht="15.5">
      <c r="A2" s="69"/>
    </row>
    <row r="3" spans="1:3" ht="24" customHeight="1">
      <c r="A3" s="191" t="s">
        <v>634</v>
      </c>
      <c r="B3" s="192"/>
      <c r="C3" s="192"/>
    </row>
    <row r="4" spans="1:3" ht="26.25" customHeight="1">
      <c r="A4" s="194" t="s">
        <v>629</v>
      </c>
      <c r="B4" s="192"/>
      <c r="C4" s="192"/>
    </row>
    <row r="6" spans="1:3" ht="26">
      <c r="A6" s="35" t="s">
        <v>527</v>
      </c>
      <c r="B6" s="2" t="s">
        <v>594</v>
      </c>
      <c r="C6" s="101" t="s">
        <v>559</v>
      </c>
    </row>
    <row r="7" spans="1:3">
      <c r="A7" s="4" t="s">
        <v>426</v>
      </c>
      <c r="B7" s="4" t="s">
        <v>188</v>
      </c>
      <c r="C7" s="78">
        <v>16000000</v>
      </c>
    </row>
    <row r="8" spans="1:3">
      <c r="A8" s="4" t="s">
        <v>427</v>
      </c>
      <c r="B8" s="4" t="s">
        <v>188</v>
      </c>
      <c r="C8" s="78"/>
    </row>
    <row r="9" spans="1:3">
      <c r="A9" s="4" t="s">
        <v>428</v>
      </c>
      <c r="B9" s="4" t="s">
        <v>188</v>
      </c>
      <c r="C9" s="78">
        <v>14000000</v>
      </c>
    </row>
    <row r="10" spans="1:3">
      <c r="A10" s="4" t="s">
        <v>617</v>
      </c>
      <c r="B10" s="4"/>
      <c r="C10" s="78"/>
    </row>
    <row r="11" spans="1:3">
      <c r="A11" s="4" t="s">
        <v>429</v>
      </c>
      <c r="B11" s="4" t="s">
        <v>188</v>
      </c>
      <c r="C11" s="78">
        <v>950000</v>
      </c>
    </row>
    <row r="12" spans="1:3">
      <c r="A12" s="6" t="s">
        <v>377</v>
      </c>
      <c r="B12" s="7" t="s">
        <v>188</v>
      </c>
      <c r="C12" s="108">
        <f>SUM(C7:C11)</f>
        <v>30950000</v>
      </c>
    </row>
    <row r="13" spans="1:3">
      <c r="A13" s="11" t="s">
        <v>378</v>
      </c>
      <c r="B13" s="31" t="s">
        <v>189</v>
      </c>
      <c r="C13" s="79">
        <v>86000000</v>
      </c>
    </row>
    <row r="14" spans="1:3" ht="26">
      <c r="A14" s="70" t="s">
        <v>190</v>
      </c>
      <c r="B14" s="70" t="s">
        <v>189</v>
      </c>
      <c r="C14" s="79">
        <v>86000000</v>
      </c>
    </row>
    <row r="15" spans="1:3" ht="26">
      <c r="A15" s="70" t="s">
        <v>191</v>
      </c>
      <c r="B15" s="70" t="s">
        <v>189</v>
      </c>
      <c r="C15" s="79"/>
    </row>
    <row r="16" spans="1:3">
      <c r="A16" s="11" t="s">
        <v>380</v>
      </c>
      <c r="B16" s="31" t="s">
        <v>195</v>
      </c>
      <c r="C16" s="79"/>
    </row>
    <row r="17" spans="1:3" ht="26">
      <c r="A17" s="70" t="s">
        <v>196</v>
      </c>
      <c r="B17" s="70" t="s">
        <v>195</v>
      </c>
      <c r="C17" s="79"/>
    </row>
    <row r="18" spans="1:3" ht="26">
      <c r="A18" s="70" t="s">
        <v>197</v>
      </c>
      <c r="B18" s="70" t="s">
        <v>195</v>
      </c>
      <c r="C18" s="79"/>
    </row>
    <row r="19" spans="1:3">
      <c r="A19" s="70" t="s">
        <v>198</v>
      </c>
      <c r="B19" s="70" t="s">
        <v>195</v>
      </c>
      <c r="C19" s="79"/>
    </row>
    <row r="20" spans="1:3">
      <c r="A20" s="70" t="s">
        <v>199</v>
      </c>
      <c r="B20" s="70" t="s">
        <v>195</v>
      </c>
      <c r="C20" s="79"/>
    </row>
    <row r="21" spans="1:3">
      <c r="A21" s="11" t="s">
        <v>430</v>
      </c>
      <c r="B21" s="31" t="s">
        <v>200</v>
      </c>
      <c r="C21" s="79">
        <v>2200000</v>
      </c>
    </row>
    <row r="22" spans="1:3">
      <c r="A22" s="70" t="s">
        <v>201</v>
      </c>
      <c r="B22" s="70" t="s">
        <v>200</v>
      </c>
      <c r="C22" s="79">
        <v>1400000</v>
      </c>
    </row>
    <row r="23" spans="1:3">
      <c r="A23" s="70" t="s">
        <v>202</v>
      </c>
      <c r="B23" s="70" t="s">
        <v>200</v>
      </c>
      <c r="C23" s="79">
        <v>800000</v>
      </c>
    </row>
    <row r="24" spans="1:3">
      <c r="A24" s="13" t="s">
        <v>409</v>
      </c>
      <c r="B24" s="12" t="s">
        <v>203</v>
      </c>
      <c r="C24" s="109">
        <f>C13+C16+C21</f>
        <v>88200000</v>
      </c>
    </row>
    <row r="25" spans="1:3">
      <c r="A25" s="11" t="s">
        <v>431</v>
      </c>
      <c r="B25" s="11" t="s">
        <v>204</v>
      </c>
      <c r="C25" s="79"/>
    </row>
    <row r="26" spans="1:3">
      <c r="A26" s="11" t="s">
        <v>432</v>
      </c>
      <c r="B26" s="11" t="s">
        <v>204</v>
      </c>
      <c r="C26" s="79"/>
    </row>
    <row r="27" spans="1:3">
      <c r="A27" s="11" t="s">
        <v>433</v>
      </c>
      <c r="B27" s="11" t="s">
        <v>204</v>
      </c>
      <c r="C27" s="79"/>
    </row>
    <row r="28" spans="1:3">
      <c r="A28" s="11" t="s">
        <v>434</v>
      </c>
      <c r="B28" s="11" t="s">
        <v>204</v>
      </c>
      <c r="C28" s="79"/>
    </row>
    <row r="29" spans="1:3">
      <c r="A29" s="11" t="s">
        <v>435</v>
      </c>
      <c r="B29" s="11" t="s">
        <v>204</v>
      </c>
      <c r="C29" s="79"/>
    </row>
    <row r="30" spans="1:3">
      <c r="A30" s="11" t="s">
        <v>436</v>
      </c>
      <c r="B30" s="11" t="s">
        <v>204</v>
      </c>
      <c r="C30" s="79"/>
    </row>
    <row r="31" spans="1:3">
      <c r="A31" s="11" t="s">
        <v>437</v>
      </c>
      <c r="B31" s="11" t="s">
        <v>204</v>
      </c>
      <c r="C31" s="79"/>
    </row>
    <row r="32" spans="1:3">
      <c r="A32" s="11" t="s">
        <v>438</v>
      </c>
      <c r="B32" s="11" t="s">
        <v>204</v>
      </c>
      <c r="C32" s="79"/>
    </row>
    <row r="33" spans="1:3" ht="39">
      <c r="A33" s="11" t="s">
        <v>439</v>
      </c>
      <c r="B33" s="11" t="s">
        <v>204</v>
      </c>
      <c r="C33" s="79"/>
    </row>
    <row r="34" spans="1:3">
      <c r="A34" s="11" t="s">
        <v>440</v>
      </c>
      <c r="B34" s="11" t="s">
        <v>204</v>
      </c>
      <c r="C34" s="79">
        <v>1600000</v>
      </c>
    </row>
    <row r="35" spans="1:3">
      <c r="A35" s="13" t="s">
        <v>382</v>
      </c>
      <c r="B35" s="12" t="s">
        <v>204</v>
      </c>
      <c r="C35" s="109">
        <f>SUM(C34)</f>
        <v>1600000</v>
      </c>
    </row>
    <row r="36" spans="1:3">
      <c r="A36" s="72"/>
      <c r="B36" s="72"/>
      <c r="C36" s="110"/>
    </row>
  </sheetData>
  <mergeCells count="3">
    <mergeCell ref="A3:C3"/>
    <mergeCell ref="A4:C4"/>
    <mergeCell ref="A1:C1"/>
  </mergeCells>
  <phoneticPr fontId="35" type="noConversion"/>
  <pageMargins left="0.7" right="0.7" top="0.75" bottom="0.75" header="0.3" footer="0.3"/>
  <pageSetup paperSize="9" scale="8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workbookViewId="0">
      <selection sqref="A1:F1"/>
    </sheetView>
  </sheetViews>
  <sheetFormatPr defaultRowHeight="14.5"/>
  <cols>
    <col min="1" max="1" width="65.1796875" style="121" customWidth="1"/>
    <col min="3" max="5" width="12.7265625" style="75" customWidth="1"/>
    <col min="6" max="6" width="12.7265625" style="76" customWidth="1"/>
  </cols>
  <sheetData>
    <row r="1" spans="1:17" ht="15.5">
      <c r="A1" s="195" t="s">
        <v>696</v>
      </c>
      <c r="B1" s="195"/>
      <c r="C1" s="195"/>
      <c r="D1" s="195"/>
      <c r="E1" s="195"/>
      <c r="F1" s="195"/>
    </row>
    <row r="2" spans="1:17" ht="15.5">
      <c r="A2" s="111"/>
    </row>
    <row r="3" spans="1:17" ht="20.25" customHeight="1">
      <c r="A3" s="191" t="s">
        <v>634</v>
      </c>
      <c r="B3" s="192"/>
      <c r="C3" s="192"/>
      <c r="D3" s="192"/>
      <c r="E3" s="192"/>
      <c r="F3" s="193"/>
    </row>
    <row r="4" spans="1:17" ht="19.5" customHeight="1">
      <c r="A4" s="194" t="s">
        <v>619</v>
      </c>
      <c r="B4" s="192"/>
      <c r="C4" s="192"/>
      <c r="D4" s="192"/>
      <c r="E4" s="192"/>
      <c r="F4" s="193"/>
    </row>
    <row r="5" spans="1:17" ht="17.5">
      <c r="A5" s="112"/>
    </row>
    <row r="6" spans="1:17">
      <c r="A6" s="113" t="s">
        <v>448</v>
      </c>
    </row>
    <row r="7" spans="1:17" ht="39">
      <c r="A7" s="2" t="s">
        <v>593</v>
      </c>
      <c r="B7" s="2" t="s">
        <v>594</v>
      </c>
      <c r="C7" s="130" t="s">
        <v>470</v>
      </c>
      <c r="D7" s="130" t="s">
        <v>471</v>
      </c>
      <c r="E7" s="130" t="s">
        <v>472</v>
      </c>
      <c r="F7" s="128" t="s">
        <v>557</v>
      </c>
      <c r="J7" s="21"/>
      <c r="K7" s="133"/>
      <c r="L7" s="133"/>
      <c r="M7" s="134"/>
      <c r="N7" s="134"/>
      <c r="O7" s="134"/>
      <c r="P7" s="135"/>
      <c r="Q7" s="21"/>
    </row>
    <row r="8" spans="1:17">
      <c r="A8" s="114" t="s">
        <v>595</v>
      </c>
      <c r="B8" s="26" t="s">
        <v>596</v>
      </c>
      <c r="C8" s="78">
        <v>17564233</v>
      </c>
      <c r="D8" s="78">
        <v>6180540</v>
      </c>
      <c r="E8" s="78"/>
      <c r="F8" s="78">
        <f>SUM(C8:E8)</f>
        <v>23744773</v>
      </c>
      <c r="J8" s="21"/>
      <c r="K8" s="136"/>
      <c r="L8" s="137"/>
      <c r="M8" s="76"/>
      <c r="N8" s="76"/>
      <c r="O8" s="76"/>
      <c r="P8" s="76"/>
      <c r="Q8" s="21"/>
    </row>
    <row r="9" spans="1:17">
      <c r="A9" s="114" t="s">
        <v>597</v>
      </c>
      <c r="B9" s="27" t="s">
        <v>598</v>
      </c>
      <c r="C9" s="78"/>
      <c r="D9" s="78"/>
      <c r="E9" s="78"/>
      <c r="F9" s="78">
        <f t="shared" ref="F9:F27" si="0">SUM(C9:E9)</f>
        <v>0</v>
      </c>
      <c r="J9" s="21"/>
      <c r="K9" s="136"/>
      <c r="L9" s="138"/>
      <c r="M9" s="76"/>
      <c r="N9" s="76"/>
      <c r="O9" s="76"/>
      <c r="P9" s="76"/>
      <c r="Q9" s="21"/>
    </row>
    <row r="10" spans="1:17">
      <c r="A10" s="114" t="s">
        <v>599</v>
      </c>
      <c r="B10" s="27" t="s">
        <v>600</v>
      </c>
      <c r="C10" s="78">
        <v>660000</v>
      </c>
      <c r="D10" s="78"/>
      <c r="E10" s="78"/>
      <c r="F10" s="78">
        <f t="shared" si="0"/>
        <v>660000</v>
      </c>
      <c r="J10" s="21"/>
      <c r="K10" s="136"/>
      <c r="L10" s="138"/>
      <c r="M10" s="76"/>
      <c r="N10" s="76"/>
      <c r="O10" s="76"/>
      <c r="P10" s="76"/>
      <c r="Q10" s="21"/>
    </row>
    <row r="11" spans="1:17">
      <c r="A11" s="114" t="s">
        <v>601</v>
      </c>
      <c r="B11" s="27" t="s">
        <v>602</v>
      </c>
      <c r="C11" s="78"/>
      <c r="D11" s="78"/>
      <c r="E11" s="78"/>
      <c r="F11" s="78">
        <f t="shared" si="0"/>
        <v>0</v>
      </c>
      <c r="J11" s="21"/>
      <c r="K11" s="136"/>
      <c r="L11" s="138"/>
      <c r="M11" s="76"/>
      <c r="N11" s="76"/>
      <c r="O11" s="76"/>
      <c r="P11" s="76"/>
      <c r="Q11" s="21"/>
    </row>
    <row r="12" spans="1:17">
      <c r="A12" s="114" t="s">
        <v>603</v>
      </c>
      <c r="B12" s="27" t="s">
        <v>604</v>
      </c>
      <c r="C12" s="78"/>
      <c r="D12" s="78"/>
      <c r="E12" s="78"/>
      <c r="F12" s="78">
        <f t="shared" si="0"/>
        <v>0</v>
      </c>
      <c r="J12" s="21"/>
      <c r="K12" s="136"/>
      <c r="L12" s="138"/>
      <c r="M12" s="76"/>
      <c r="N12" s="76"/>
      <c r="O12" s="76"/>
      <c r="P12" s="76"/>
      <c r="Q12" s="21"/>
    </row>
    <row r="13" spans="1:17">
      <c r="A13" s="114" t="s">
        <v>605</v>
      </c>
      <c r="B13" s="27" t="s">
        <v>606</v>
      </c>
      <c r="C13" s="78"/>
      <c r="D13" s="78"/>
      <c r="E13" s="78"/>
      <c r="F13" s="78">
        <f t="shared" si="0"/>
        <v>0</v>
      </c>
      <c r="J13" s="21"/>
      <c r="K13" s="136"/>
      <c r="L13" s="138"/>
      <c r="M13" s="76"/>
      <c r="N13" s="76"/>
      <c r="O13" s="76"/>
      <c r="P13" s="76"/>
      <c r="Q13" s="21"/>
    </row>
    <row r="14" spans="1:17">
      <c r="A14" s="114" t="s">
        <v>607</v>
      </c>
      <c r="B14" s="27" t="s">
        <v>608</v>
      </c>
      <c r="C14" s="78"/>
      <c r="D14" s="78"/>
      <c r="E14" s="78"/>
      <c r="F14" s="78">
        <f t="shared" si="0"/>
        <v>0</v>
      </c>
      <c r="J14" s="21"/>
      <c r="K14" s="136"/>
      <c r="L14" s="138"/>
      <c r="M14" s="76"/>
      <c r="N14" s="76"/>
      <c r="O14" s="76"/>
      <c r="P14" s="76"/>
      <c r="Q14" s="21"/>
    </row>
    <row r="15" spans="1:17">
      <c r="A15" s="114" t="s">
        <v>609</v>
      </c>
      <c r="B15" s="27" t="s">
        <v>610</v>
      </c>
      <c r="C15" s="78"/>
      <c r="D15" s="78"/>
      <c r="E15" s="78"/>
      <c r="F15" s="78">
        <f t="shared" si="0"/>
        <v>0</v>
      </c>
      <c r="J15" s="21"/>
      <c r="K15" s="136"/>
      <c r="L15" s="138"/>
      <c r="M15" s="76"/>
      <c r="N15" s="76"/>
      <c r="O15" s="76"/>
      <c r="P15" s="76"/>
      <c r="Q15" s="21"/>
    </row>
    <row r="16" spans="1:17">
      <c r="A16" s="4" t="s">
        <v>611</v>
      </c>
      <c r="B16" s="27" t="s">
        <v>612</v>
      </c>
      <c r="C16" s="78"/>
      <c r="D16" s="78">
        <v>282600</v>
      </c>
      <c r="E16" s="78"/>
      <c r="F16" s="78">
        <f t="shared" si="0"/>
        <v>282600</v>
      </c>
      <c r="J16" s="21"/>
      <c r="K16" s="139"/>
      <c r="L16" s="138"/>
      <c r="M16" s="76"/>
      <c r="N16" s="76"/>
      <c r="O16" s="76"/>
      <c r="P16" s="76"/>
      <c r="Q16" s="21"/>
    </row>
    <row r="17" spans="1:17">
      <c r="A17" s="4" t="s">
        <v>613</v>
      </c>
      <c r="B17" s="27" t="s">
        <v>614</v>
      </c>
      <c r="C17" s="78"/>
      <c r="D17" s="78"/>
      <c r="E17" s="78"/>
      <c r="F17" s="78">
        <f t="shared" si="0"/>
        <v>0</v>
      </c>
      <c r="J17" s="21"/>
      <c r="K17" s="139"/>
      <c r="L17" s="138"/>
      <c r="M17" s="76"/>
      <c r="N17" s="76"/>
      <c r="O17" s="76"/>
      <c r="P17" s="76"/>
      <c r="Q17" s="21"/>
    </row>
    <row r="18" spans="1:17">
      <c r="A18" s="4" t="s">
        <v>615</v>
      </c>
      <c r="B18" s="27" t="s">
        <v>616</v>
      </c>
      <c r="C18" s="78"/>
      <c r="D18" s="78"/>
      <c r="E18" s="78"/>
      <c r="F18" s="78">
        <f t="shared" si="0"/>
        <v>0</v>
      </c>
      <c r="J18" s="21"/>
      <c r="K18" s="139"/>
      <c r="L18" s="138"/>
      <c r="M18" s="76"/>
      <c r="N18" s="76"/>
      <c r="O18" s="76"/>
      <c r="P18" s="76"/>
      <c r="Q18" s="21"/>
    </row>
    <row r="19" spans="1:17">
      <c r="A19" s="4" t="s">
        <v>0</v>
      </c>
      <c r="B19" s="27" t="s">
        <v>1</v>
      </c>
      <c r="C19" s="78"/>
      <c r="D19" s="78"/>
      <c r="E19" s="78"/>
      <c r="F19" s="78">
        <f t="shared" si="0"/>
        <v>0</v>
      </c>
      <c r="J19" s="21"/>
      <c r="K19" s="139"/>
      <c r="L19" s="138"/>
      <c r="M19" s="76"/>
      <c r="N19" s="76"/>
      <c r="O19" s="76"/>
      <c r="P19" s="76"/>
      <c r="Q19" s="21"/>
    </row>
    <row r="20" spans="1:17">
      <c r="A20" s="4" t="s">
        <v>333</v>
      </c>
      <c r="B20" s="27" t="s">
        <v>2</v>
      </c>
      <c r="C20" s="78">
        <v>2011942</v>
      </c>
      <c r="D20" s="78"/>
      <c r="E20" s="78"/>
      <c r="F20" s="78">
        <f t="shared" si="0"/>
        <v>2011942</v>
      </c>
      <c r="J20" s="21"/>
      <c r="K20" s="139"/>
      <c r="L20" s="138"/>
      <c r="M20" s="76"/>
      <c r="N20" s="76"/>
      <c r="O20" s="76"/>
      <c r="P20" s="76"/>
      <c r="Q20" s="21"/>
    </row>
    <row r="21" spans="1:17">
      <c r="A21" s="115" t="s">
        <v>276</v>
      </c>
      <c r="B21" s="28" t="s">
        <v>3</v>
      </c>
      <c r="C21" s="78">
        <f>SUM(C8:C20)</f>
        <v>20236175</v>
      </c>
      <c r="D21" s="78">
        <f>SUM(D8:D20)</f>
        <v>6463140</v>
      </c>
      <c r="E21" s="78">
        <f>SUM(E8:E20)</f>
        <v>0</v>
      </c>
      <c r="F21" s="78">
        <f t="shared" si="0"/>
        <v>26699315</v>
      </c>
      <c r="J21" s="21"/>
      <c r="K21" s="140"/>
      <c r="L21" s="141"/>
      <c r="M21" s="76"/>
      <c r="N21" s="76"/>
      <c r="O21" s="76"/>
      <c r="P21" s="76"/>
      <c r="Q21" s="21"/>
    </row>
    <row r="22" spans="1:17">
      <c r="A22" s="4" t="s">
        <v>4</v>
      </c>
      <c r="B22" s="27" t="s">
        <v>5</v>
      </c>
      <c r="C22" s="78"/>
      <c r="D22" s="78"/>
      <c r="E22" s="78"/>
      <c r="F22" s="78">
        <f t="shared" si="0"/>
        <v>0</v>
      </c>
      <c r="J22" s="21"/>
      <c r="K22" s="139"/>
      <c r="L22" s="138"/>
      <c r="M22" s="76"/>
      <c r="N22" s="76"/>
      <c r="O22" s="76"/>
      <c r="P22" s="76"/>
      <c r="Q22" s="21"/>
    </row>
    <row r="23" spans="1:17" ht="26">
      <c r="A23" s="4" t="s">
        <v>6</v>
      </c>
      <c r="B23" s="27" t="s">
        <v>7</v>
      </c>
      <c r="C23" s="78">
        <v>2004471</v>
      </c>
      <c r="D23" s="78"/>
      <c r="E23" s="78"/>
      <c r="F23" s="78">
        <f t="shared" si="0"/>
        <v>2004471</v>
      </c>
      <c r="J23" s="21"/>
      <c r="K23" s="139"/>
      <c r="L23" s="138"/>
      <c r="M23" s="76"/>
      <c r="N23" s="76"/>
      <c r="O23" s="76"/>
      <c r="P23" s="76"/>
      <c r="Q23" s="21"/>
    </row>
    <row r="24" spans="1:17">
      <c r="A24" s="4" t="s">
        <v>8</v>
      </c>
      <c r="B24" s="27" t="s">
        <v>9</v>
      </c>
      <c r="C24" s="78">
        <v>708000</v>
      </c>
      <c r="D24" s="78"/>
      <c r="E24" s="78"/>
      <c r="F24" s="78">
        <f t="shared" si="0"/>
        <v>708000</v>
      </c>
      <c r="J24" s="21"/>
      <c r="K24" s="139"/>
      <c r="L24" s="138"/>
      <c r="M24" s="76"/>
      <c r="N24" s="76"/>
      <c r="O24" s="76"/>
      <c r="P24" s="76"/>
      <c r="Q24" s="21"/>
    </row>
    <row r="25" spans="1:17">
      <c r="A25" s="6" t="s">
        <v>277</v>
      </c>
      <c r="B25" s="28" t="s">
        <v>10</v>
      </c>
      <c r="C25" s="78">
        <f>SUM(C22:C24)</f>
        <v>2712471</v>
      </c>
      <c r="D25" s="78">
        <f>SUM(D22:D24)</f>
        <v>0</v>
      </c>
      <c r="E25" s="78">
        <f>SUM(E22:E24)</f>
        <v>0</v>
      </c>
      <c r="F25" s="78">
        <f t="shared" si="0"/>
        <v>2712471</v>
      </c>
      <c r="J25" s="21"/>
      <c r="K25" s="142"/>
      <c r="L25" s="141"/>
      <c r="M25" s="76"/>
      <c r="N25" s="76"/>
      <c r="O25" s="76"/>
      <c r="P25" s="76"/>
      <c r="Q25" s="21"/>
    </row>
    <row r="26" spans="1:17">
      <c r="A26" s="116" t="s">
        <v>363</v>
      </c>
      <c r="B26" s="40" t="s">
        <v>11</v>
      </c>
      <c r="C26" s="78">
        <f>C25+C21</f>
        <v>22948646</v>
      </c>
      <c r="D26" s="78">
        <f>D25+D21</f>
        <v>6463140</v>
      </c>
      <c r="E26" s="78">
        <f>E25+E21</f>
        <v>0</v>
      </c>
      <c r="F26" s="78">
        <f t="shared" si="0"/>
        <v>29411786</v>
      </c>
      <c r="J26" s="21"/>
      <c r="K26" s="143"/>
      <c r="L26" s="144"/>
      <c r="M26" s="76"/>
      <c r="N26" s="76"/>
      <c r="O26" s="76"/>
      <c r="P26" s="76"/>
      <c r="Q26" s="21"/>
    </row>
    <row r="27" spans="1:17" ht="28">
      <c r="A27" s="32" t="s">
        <v>334</v>
      </c>
      <c r="B27" s="40" t="s">
        <v>12</v>
      </c>
      <c r="C27" s="78">
        <v>3108663</v>
      </c>
      <c r="D27" s="78">
        <v>1081594</v>
      </c>
      <c r="E27" s="78"/>
      <c r="F27" s="78">
        <f t="shared" si="0"/>
        <v>4190257</v>
      </c>
      <c r="J27" s="21"/>
      <c r="K27" s="59"/>
      <c r="L27" s="144"/>
      <c r="M27" s="76"/>
      <c r="N27" s="76"/>
      <c r="O27" s="76"/>
      <c r="P27" s="76"/>
      <c r="Q27" s="21"/>
    </row>
    <row r="28" spans="1:17">
      <c r="A28" s="4" t="s">
        <v>13</v>
      </c>
      <c r="B28" s="27" t="s">
        <v>14</v>
      </c>
      <c r="C28" s="78">
        <v>295000</v>
      </c>
      <c r="D28" s="78"/>
      <c r="E28" s="87"/>
      <c r="F28" s="78">
        <f t="shared" ref="F28:F91" si="1">SUM(C28:D28)</f>
        <v>295000</v>
      </c>
      <c r="J28" s="21"/>
      <c r="K28" s="21"/>
      <c r="L28" s="21"/>
      <c r="M28" s="21"/>
      <c r="N28" s="21"/>
      <c r="O28" s="21"/>
      <c r="P28" s="21"/>
      <c r="Q28" s="21"/>
    </row>
    <row r="29" spans="1:17">
      <c r="A29" s="4" t="s">
        <v>15</v>
      </c>
      <c r="B29" s="27" t="s">
        <v>16</v>
      </c>
      <c r="C29" s="78">
        <v>385000</v>
      </c>
      <c r="D29" s="78"/>
      <c r="E29" s="87"/>
      <c r="F29" s="78">
        <f t="shared" si="1"/>
        <v>385000</v>
      </c>
    </row>
    <row r="30" spans="1:17">
      <c r="A30" s="4" t="s">
        <v>17</v>
      </c>
      <c r="B30" s="27" t="s">
        <v>18</v>
      </c>
      <c r="C30" s="78"/>
      <c r="D30" s="78"/>
      <c r="E30" s="87"/>
      <c r="F30" s="78">
        <f t="shared" si="1"/>
        <v>0</v>
      </c>
    </row>
    <row r="31" spans="1:17">
      <c r="A31" s="6" t="s">
        <v>278</v>
      </c>
      <c r="B31" s="28" t="s">
        <v>19</v>
      </c>
      <c r="C31" s="78">
        <f>SUM(C28:C30)</f>
        <v>680000</v>
      </c>
      <c r="D31" s="78">
        <f>SUM(D28:D30)</f>
        <v>0</v>
      </c>
      <c r="E31" s="87"/>
      <c r="F31" s="78">
        <f t="shared" si="1"/>
        <v>680000</v>
      </c>
    </row>
    <row r="32" spans="1:17">
      <c r="A32" s="4" t="s">
        <v>20</v>
      </c>
      <c r="B32" s="27" t="s">
        <v>21</v>
      </c>
      <c r="C32" s="78">
        <v>218000</v>
      </c>
      <c r="D32" s="78"/>
      <c r="E32" s="87"/>
      <c r="F32" s="78">
        <f t="shared" si="1"/>
        <v>218000</v>
      </c>
    </row>
    <row r="33" spans="1:6">
      <c r="A33" s="4" t="s">
        <v>22</v>
      </c>
      <c r="B33" s="27" t="s">
        <v>23</v>
      </c>
      <c r="C33" s="78">
        <v>234000</v>
      </c>
      <c r="D33" s="78"/>
      <c r="E33" s="87"/>
      <c r="F33" s="78">
        <f t="shared" si="1"/>
        <v>234000</v>
      </c>
    </row>
    <row r="34" spans="1:6" ht="15" customHeight="1">
      <c r="A34" s="6" t="s">
        <v>364</v>
      </c>
      <c r="B34" s="28" t="s">
        <v>24</v>
      </c>
      <c r="C34" s="78">
        <f>SUM(C32:C33)</f>
        <v>452000</v>
      </c>
      <c r="D34" s="78">
        <f>SUM(D32:D33)</f>
        <v>0</v>
      </c>
      <c r="E34" s="87"/>
      <c r="F34" s="78">
        <f t="shared" si="1"/>
        <v>452000</v>
      </c>
    </row>
    <row r="35" spans="1:6">
      <c r="A35" s="4" t="s">
        <v>25</v>
      </c>
      <c r="B35" s="27" t="s">
        <v>26</v>
      </c>
      <c r="C35" s="78">
        <v>2270000</v>
      </c>
      <c r="D35" s="78"/>
      <c r="E35" s="87"/>
      <c r="F35" s="78">
        <f t="shared" si="1"/>
        <v>2270000</v>
      </c>
    </row>
    <row r="36" spans="1:6">
      <c r="A36" s="4" t="s">
        <v>27</v>
      </c>
      <c r="B36" s="27" t="s">
        <v>28</v>
      </c>
      <c r="C36" s="78"/>
      <c r="D36" s="78"/>
      <c r="E36" s="87"/>
      <c r="F36" s="78">
        <f t="shared" si="1"/>
        <v>0</v>
      </c>
    </row>
    <row r="37" spans="1:6">
      <c r="A37" s="4" t="s">
        <v>335</v>
      </c>
      <c r="B37" s="27" t="s">
        <v>29</v>
      </c>
      <c r="C37" s="78"/>
      <c r="D37" s="78"/>
      <c r="E37" s="87"/>
      <c r="F37" s="78">
        <f t="shared" si="1"/>
        <v>0</v>
      </c>
    </row>
    <row r="38" spans="1:6">
      <c r="A38" s="4" t="s">
        <v>30</v>
      </c>
      <c r="B38" s="27" t="s">
        <v>31</v>
      </c>
      <c r="C38" s="78">
        <v>200000</v>
      </c>
      <c r="D38" s="78"/>
      <c r="E38" s="87"/>
      <c r="F38" s="78">
        <f t="shared" si="1"/>
        <v>200000</v>
      </c>
    </row>
    <row r="39" spans="1:6">
      <c r="A39" s="117" t="s">
        <v>336</v>
      </c>
      <c r="B39" s="27" t="s">
        <v>32</v>
      </c>
      <c r="C39" s="78">
        <v>700000</v>
      </c>
      <c r="D39" s="78"/>
      <c r="E39" s="87"/>
      <c r="F39" s="78">
        <f t="shared" si="1"/>
        <v>700000</v>
      </c>
    </row>
    <row r="40" spans="1:6">
      <c r="A40" s="4" t="s">
        <v>33</v>
      </c>
      <c r="B40" s="27" t="s">
        <v>34</v>
      </c>
      <c r="C40" s="78">
        <v>3985000</v>
      </c>
      <c r="D40" s="78"/>
      <c r="E40" s="87"/>
      <c r="F40" s="78">
        <f t="shared" si="1"/>
        <v>3985000</v>
      </c>
    </row>
    <row r="41" spans="1:6">
      <c r="A41" s="4" t="s">
        <v>337</v>
      </c>
      <c r="B41" s="27" t="s">
        <v>35</v>
      </c>
      <c r="C41" s="78">
        <v>300000</v>
      </c>
      <c r="D41" s="78"/>
      <c r="E41" s="87"/>
      <c r="F41" s="78">
        <f t="shared" si="1"/>
        <v>300000</v>
      </c>
    </row>
    <row r="42" spans="1:6">
      <c r="A42" s="6" t="s">
        <v>279</v>
      </c>
      <c r="B42" s="28" t="s">
        <v>36</v>
      </c>
      <c r="C42" s="78">
        <f>SUM(C35:C41)</f>
        <v>7455000</v>
      </c>
      <c r="D42" s="78">
        <f>SUM(D35:D41)</f>
        <v>0</v>
      </c>
      <c r="E42" s="87"/>
      <c r="F42" s="78">
        <f t="shared" si="1"/>
        <v>7455000</v>
      </c>
    </row>
    <row r="43" spans="1:6">
      <c r="A43" s="4" t="s">
        <v>37</v>
      </c>
      <c r="B43" s="27" t="s">
        <v>38</v>
      </c>
      <c r="C43" s="78">
        <v>100000</v>
      </c>
      <c r="D43" s="78"/>
      <c r="E43" s="87"/>
      <c r="F43" s="78">
        <f t="shared" si="1"/>
        <v>100000</v>
      </c>
    </row>
    <row r="44" spans="1:6">
      <c r="A44" s="4" t="s">
        <v>39</v>
      </c>
      <c r="B44" s="27" t="s">
        <v>40</v>
      </c>
      <c r="C44" s="78"/>
      <c r="D44" s="78"/>
      <c r="E44" s="87"/>
      <c r="F44" s="78">
        <f t="shared" si="1"/>
        <v>0</v>
      </c>
    </row>
    <row r="45" spans="1:6">
      <c r="A45" s="6" t="s">
        <v>280</v>
      </c>
      <c r="B45" s="28" t="s">
        <v>41</v>
      </c>
      <c r="C45" s="78">
        <f>SUM(C43:C44)</f>
        <v>100000</v>
      </c>
      <c r="D45" s="78">
        <f>SUM(D43:D44)</f>
        <v>0</v>
      </c>
      <c r="E45" s="87"/>
      <c r="F45" s="78">
        <f t="shared" si="1"/>
        <v>100000</v>
      </c>
    </row>
    <row r="46" spans="1:6">
      <c r="A46" s="4" t="s">
        <v>42</v>
      </c>
      <c r="B46" s="27" t="s">
        <v>43</v>
      </c>
      <c r="C46" s="78">
        <v>1125000</v>
      </c>
      <c r="D46" s="78"/>
      <c r="E46" s="87"/>
      <c r="F46" s="78">
        <f t="shared" si="1"/>
        <v>1125000</v>
      </c>
    </row>
    <row r="47" spans="1:6">
      <c r="A47" s="4" t="s">
        <v>44</v>
      </c>
      <c r="B47" s="27" t="s">
        <v>45</v>
      </c>
      <c r="C47" s="78"/>
      <c r="D47" s="78"/>
      <c r="E47" s="87"/>
      <c r="F47" s="78">
        <f t="shared" si="1"/>
        <v>0</v>
      </c>
    </row>
    <row r="48" spans="1:6">
      <c r="A48" s="4" t="s">
        <v>338</v>
      </c>
      <c r="B48" s="27" t="s">
        <v>46</v>
      </c>
      <c r="C48" s="78">
        <v>10400</v>
      </c>
      <c r="D48" s="78"/>
      <c r="E48" s="87"/>
      <c r="F48" s="78">
        <f t="shared" si="1"/>
        <v>10400</v>
      </c>
    </row>
    <row r="49" spans="1:6">
      <c r="A49" s="4" t="s">
        <v>339</v>
      </c>
      <c r="B49" s="27" t="s">
        <v>47</v>
      </c>
      <c r="C49" s="78"/>
      <c r="D49" s="78"/>
      <c r="E49" s="87"/>
      <c r="F49" s="78">
        <f t="shared" si="1"/>
        <v>0</v>
      </c>
    </row>
    <row r="50" spans="1:6">
      <c r="A50" s="4" t="s">
        <v>48</v>
      </c>
      <c r="B50" s="27" t="s">
        <v>49</v>
      </c>
      <c r="C50" s="78">
        <v>35000</v>
      </c>
      <c r="D50" s="78"/>
      <c r="E50" s="87"/>
      <c r="F50" s="78">
        <f t="shared" si="1"/>
        <v>35000</v>
      </c>
    </row>
    <row r="51" spans="1:6">
      <c r="A51" s="6" t="s">
        <v>281</v>
      </c>
      <c r="B51" s="28" t="s">
        <v>50</v>
      </c>
      <c r="C51" s="78">
        <f>SUM(C46:C50)</f>
        <v>1170400</v>
      </c>
      <c r="D51" s="78">
        <f>SUM(D46:D50)</f>
        <v>0</v>
      </c>
      <c r="E51" s="87"/>
      <c r="F51" s="78">
        <f t="shared" si="1"/>
        <v>1170400</v>
      </c>
    </row>
    <row r="52" spans="1:6">
      <c r="A52" s="32" t="s">
        <v>282</v>
      </c>
      <c r="B52" s="40" t="s">
        <v>51</v>
      </c>
      <c r="C52" s="78">
        <f>C31+C34+C42+C45+C51</f>
        <v>9857400</v>
      </c>
      <c r="D52" s="78">
        <f>D31+D34+D42+D45+D51</f>
        <v>0</v>
      </c>
      <c r="E52" s="87"/>
      <c r="F52" s="78">
        <f t="shared" si="1"/>
        <v>9857400</v>
      </c>
    </row>
    <row r="53" spans="1:6">
      <c r="A53" s="11" t="s">
        <v>52</v>
      </c>
      <c r="B53" s="27" t="s">
        <v>53</v>
      </c>
      <c r="C53" s="80"/>
      <c r="D53" s="80"/>
      <c r="E53" s="80"/>
      <c r="F53" s="78">
        <f t="shared" si="1"/>
        <v>0</v>
      </c>
    </row>
    <row r="54" spans="1:6">
      <c r="A54" s="11" t="s">
        <v>283</v>
      </c>
      <c r="B54" s="27" t="s">
        <v>54</v>
      </c>
      <c r="C54" s="80"/>
      <c r="D54" s="80"/>
      <c r="E54" s="80"/>
      <c r="F54" s="78">
        <f t="shared" si="1"/>
        <v>0</v>
      </c>
    </row>
    <row r="55" spans="1:6">
      <c r="A55" s="15" t="s">
        <v>340</v>
      </c>
      <c r="B55" s="27" t="s">
        <v>55</v>
      </c>
      <c r="C55" s="80"/>
      <c r="D55" s="80"/>
      <c r="E55" s="80"/>
      <c r="F55" s="78">
        <f t="shared" si="1"/>
        <v>0</v>
      </c>
    </row>
    <row r="56" spans="1:6">
      <c r="A56" s="15" t="s">
        <v>341</v>
      </c>
      <c r="B56" s="27" t="s">
        <v>56</v>
      </c>
      <c r="C56" s="80"/>
      <c r="D56" s="80"/>
      <c r="E56" s="80"/>
      <c r="F56" s="78">
        <f t="shared" si="1"/>
        <v>0</v>
      </c>
    </row>
    <row r="57" spans="1:6">
      <c r="A57" s="15" t="s">
        <v>342</v>
      </c>
      <c r="B57" s="27" t="s">
        <v>57</v>
      </c>
      <c r="C57" s="80"/>
      <c r="D57" s="80"/>
      <c r="E57" s="80"/>
      <c r="F57" s="78">
        <f t="shared" si="1"/>
        <v>0</v>
      </c>
    </row>
    <row r="58" spans="1:6">
      <c r="A58" s="11" t="s">
        <v>343</v>
      </c>
      <c r="B58" s="27" t="s">
        <v>58</v>
      </c>
      <c r="C58" s="80"/>
      <c r="D58" s="80"/>
      <c r="E58" s="80"/>
      <c r="F58" s="78">
        <f t="shared" si="1"/>
        <v>0</v>
      </c>
    </row>
    <row r="59" spans="1:6">
      <c r="A59" s="11" t="s">
        <v>344</v>
      </c>
      <c r="B59" s="27" t="s">
        <v>59</v>
      </c>
      <c r="C59" s="80"/>
      <c r="D59" s="80"/>
      <c r="E59" s="80"/>
      <c r="F59" s="78">
        <f t="shared" si="1"/>
        <v>0</v>
      </c>
    </row>
    <row r="60" spans="1:6">
      <c r="A60" s="11" t="s">
        <v>345</v>
      </c>
      <c r="B60" s="27" t="s">
        <v>60</v>
      </c>
      <c r="C60" s="80"/>
      <c r="D60" s="80"/>
      <c r="E60" s="80"/>
      <c r="F60" s="78">
        <f t="shared" si="1"/>
        <v>0</v>
      </c>
    </row>
    <row r="61" spans="1:6">
      <c r="A61" s="38" t="s">
        <v>312</v>
      </c>
      <c r="B61" s="40" t="s">
        <v>61</v>
      </c>
      <c r="C61" s="80">
        <f>SUM(C53:C60)</f>
        <v>0</v>
      </c>
      <c r="D61" s="80">
        <f>SUM(D53:D60)</f>
        <v>0</v>
      </c>
      <c r="E61" s="80">
        <f>SUM(E53:E60)</f>
        <v>0</v>
      </c>
      <c r="F61" s="78">
        <f t="shared" si="1"/>
        <v>0</v>
      </c>
    </row>
    <row r="62" spans="1:6">
      <c r="A62" s="10" t="s">
        <v>346</v>
      </c>
      <c r="B62" s="27" t="s">
        <v>62</v>
      </c>
      <c r="C62" s="80"/>
      <c r="D62" s="80"/>
      <c r="E62" s="80"/>
      <c r="F62" s="78">
        <f t="shared" si="1"/>
        <v>0</v>
      </c>
    </row>
    <row r="63" spans="1:6">
      <c r="A63" s="10" t="s">
        <v>63</v>
      </c>
      <c r="B63" s="27" t="s">
        <v>64</v>
      </c>
      <c r="C63" s="80"/>
      <c r="D63" s="80"/>
      <c r="E63" s="80"/>
      <c r="F63" s="78">
        <f t="shared" si="1"/>
        <v>0</v>
      </c>
    </row>
    <row r="64" spans="1:6" ht="26">
      <c r="A64" s="10" t="s">
        <v>65</v>
      </c>
      <c r="B64" s="27" t="s">
        <v>66</v>
      </c>
      <c r="C64" s="80"/>
      <c r="D64" s="80"/>
      <c r="E64" s="80"/>
      <c r="F64" s="78">
        <f t="shared" si="1"/>
        <v>0</v>
      </c>
    </row>
    <row r="65" spans="1:6" ht="26">
      <c r="A65" s="10" t="s">
        <v>313</v>
      </c>
      <c r="B65" s="27" t="s">
        <v>67</v>
      </c>
      <c r="C65" s="80"/>
      <c r="D65" s="80"/>
      <c r="E65" s="80"/>
      <c r="F65" s="78">
        <f t="shared" si="1"/>
        <v>0</v>
      </c>
    </row>
    <row r="66" spans="1:6" ht="26">
      <c r="A66" s="10" t="s">
        <v>347</v>
      </c>
      <c r="B66" s="27" t="s">
        <v>68</v>
      </c>
      <c r="C66" s="80"/>
      <c r="D66" s="80"/>
      <c r="E66" s="80"/>
      <c r="F66" s="78">
        <f t="shared" si="1"/>
        <v>0</v>
      </c>
    </row>
    <row r="67" spans="1:6">
      <c r="A67" s="10" t="s">
        <v>315</v>
      </c>
      <c r="B67" s="27" t="s">
        <v>69</v>
      </c>
      <c r="C67" s="80"/>
      <c r="D67" s="80"/>
      <c r="E67" s="80"/>
      <c r="F67" s="78">
        <f t="shared" si="1"/>
        <v>0</v>
      </c>
    </row>
    <row r="68" spans="1:6" ht="26">
      <c r="A68" s="10" t="s">
        <v>348</v>
      </c>
      <c r="B68" s="27" t="s">
        <v>70</v>
      </c>
      <c r="C68" s="80"/>
      <c r="D68" s="80"/>
      <c r="E68" s="80"/>
      <c r="F68" s="78">
        <f t="shared" si="1"/>
        <v>0</v>
      </c>
    </row>
    <row r="69" spans="1:6" ht="26">
      <c r="A69" s="10" t="s">
        <v>349</v>
      </c>
      <c r="B69" s="27" t="s">
        <v>71</v>
      </c>
      <c r="C69" s="80"/>
      <c r="D69" s="80"/>
      <c r="E69" s="80"/>
      <c r="F69" s="78">
        <f t="shared" si="1"/>
        <v>0</v>
      </c>
    </row>
    <row r="70" spans="1:6">
      <c r="A70" s="10" t="s">
        <v>72</v>
      </c>
      <c r="B70" s="27" t="s">
        <v>73</v>
      </c>
      <c r="C70" s="80"/>
      <c r="D70" s="80"/>
      <c r="E70" s="80"/>
      <c r="F70" s="78">
        <f t="shared" si="1"/>
        <v>0</v>
      </c>
    </row>
    <row r="71" spans="1:6">
      <c r="A71" s="10" t="s">
        <v>74</v>
      </c>
      <c r="B71" s="27" t="s">
        <v>75</v>
      </c>
      <c r="C71" s="80"/>
      <c r="D71" s="80"/>
      <c r="E71" s="80"/>
      <c r="F71" s="78">
        <f t="shared" si="1"/>
        <v>0</v>
      </c>
    </row>
    <row r="72" spans="1:6">
      <c r="A72" s="10" t="s">
        <v>350</v>
      </c>
      <c r="B72" s="27" t="s">
        <v>76</v>
      </c>
      <c r="C72" s="80"/>
      <c r="D72" s="80"/>
      <c r="E72" s="80"/>
      <c r="F72" s="78">
        <f t="shared" si="1"/>
        <v>0</v>
      </c>
    </row>
    <row r="73" spans="1:6">
      <c r="A73" s="10" t="s">
        <v>523</v>
      </c>
      <c r="B73" s="27" t="s">
        <v>77</v>
      </c>
      <c r="C73" s="80"/>
      <c r="D73" s="80"/>
      <c r="E73" s="80"/>
      <c r="F73" s="78">
        <f t="shared" si="1"/>
        <v>0</v>
      </c>
    </row>
    <row r="74" spans="1:6">
      <c r="A74" s="10" t="s">
        <v>524</v>
      </c>
      <c r="B74" s="27" t="s">
        <v>77</v>
      </c>
      <c r="C74" s="80"/>
      <c r="D74" s="80"/>
      <c r="E74" s="80"/>
      <c r="F74" s="78">
        <f t="shared" si="1"/>
        <v>0</v>
      </c>
    </row>
    <row r="75" spans="1:6">
      <c r="A75" s="38" t="s">
        <v>318</v>
      </c>
      <c r="B75" s="40" t="s">
        <v>78</v>
      </c>
      <c r="C75" s="80">
        <f>SUM(C62:C74)</f>
        <v>0</v>
      </c>
      <c r="D75" s="80">
        <f>SUM(D62:D74)</f>
        <v>0</v>
      </c>
      <c r="E75" s="80">
        <f>SUM(E62:E74)</f>
        <v>0</v>
      </c>
      <c r="F75" s="78">
        <f t="shared" si="1"/>
        <v>0</v>
      </c>
    </row>
    <row r="76" spans="1:6" ht="16">
      <c r="A76" s="118" t="s">
        <v>469</v>
      </c>
      <c r="B76" s="40"/>
      <c r="C76" s="80">
        <f>C75+C61+C52+C27+C26</f>
        <v>35914709</v>
      </c>
      <c r="D76" s="80">
        <f>D75+D61+D52+D27+D26</f>
        <v>7544734</v>
      </c>
      <c r="E76" s="80">
        <f>E75+E61+E52+E27+E26</f>
        <v>0</v>
      </c>
      <c r="F76" s="78">
        <f t="shared" si="1"/>
        <v>43459443</v>
      </c>
    </row>
    <row r="77" spans="1:6">
      <c r="A77" s="4" t="s">
        <v>79</v>
      </c>
      <c r="B77" s="27" t="s">
        <v>80</v>
      </c>
      <c r="C77" s="80"/>
      <c r="D77" s="80"/>
      <c r="E77" s="80"/>
      <c r="F77" s="78">
        <f t="shared" si="1"/>
        <v>0</v>
      </c>
    </row>
    <row r="78" spans="1:6">
      <c r="A78" s="4" t="s">
        <v>351</v>
      </c>
      <c r="B78" s="27" t="s">
        <v>81</v>
      </c>
      <c r="C78" s="80"/>
      <c r="D78" s="80"/>
      <c r="E78" s="80"/>
      <c r="F78" s="78">
        <f t="shared" si="1"/>
        <v>0</v>
      </c>
    </row>
    <row r="79" spans="1:6">
      <c r="A79" s="4" t="s">
        <v>82</v>
      </c>
      <c r="B79" s="27" t="s">
        <v>83</v>
      </c>
      <c r="C79" s="80">
        <v>520000</v>
      </c>
      <c r="D79" s="80"/>
      <c r="E79" s="80"/>
      <c r="F79" s="78">
        <f t="shared" si="1"/>
        <v>520000</v>
      </c>
    </row>
    <row r="80" spans="1:6">
      <c r="A80" s="4" t="s">
        <v>84</v>
      </c>
      <c r="B80" s="27" t="s">
        <v>85</v>
      </c>
      <c r="C80" s="80">
        <v>365000</v>
      </c>
      <c r="D80" s="80"/>
      <c r="E80" s="80"/>
      <c r="F80" s="78">
        <f t="shared" si="1"/>
        <v>365000</v>
      </c>
    </row>
    <row r="81" spans="1:6">
      <c r="A81" s="4" t="s">
        <v>86</v>
      </c>
      <c r="B81" s="27" t="s">
        <v>87</v>
      </c>
      <c r="C81" s="80"/>
      <c r="D81" s="80"/>
      <c r="E81" s="80"/>
      <c r="F81" s="78">
        <f t="shared" si="1"/>
        <v>0</v>
      </c>
    </row>
    <row r="82" spans="1:6">
      <c r="A82" s="4" t="s">
        <v>88</v>
      </c>
      <c r="B82" s="27" t="s">
        <v>89</v>
      </c>
      <c r="C82" s="80"/>
      <c r="D82" s="80"/>
      <c r="E82" s="80"/>
      <c r="F82" s="78">
        <f t="shared" si="1"/>
        <v>0</v>
      </c>
    </row>
    <row r="83" spans="1:6">
      <c r="A83" s="4" t="s">
        <v>90</v>
      </c>
      <c r="B83" s="27" t="s">
        <v>91</v>
      </c>
      <c r="C83" s="80">
        <v>240000</v>
      </c>
      <c r="D83" s="80"/>
      <c r="E83" s="80"/>
      <c r="F83" s="78">
        <f t="shared" si="1"/>
        <v>240000</v>
      </c>
    </row>
    <row r="84" spans="1:6">
      <c r="A84" s="32" t="s">
        <v>320</v>
      </c>
      <c r="B84" s="40" t="s">
        <v>92</v>
      </c>
      <c r="C84" s="80">
        <f>SUM(C77:C83)</f>
        <v>1125000</v>
      </c>
      <c r="D84" s="80">
        <f>SUM(D77:D83)</f>
        <v>0</v>
      </c>
      <c r="E84" s="80">
        <f>SUM(E77:E83)</f>
        <v>0</v>
      </c>
      <c r="F84" s="78">
        <f t="shared" si="1"/>
        <v>1125000</v>
      </c>
    </row>
    <row r="85" spans="1:6">
      <c r="A85" s="11" t="s">
        <v>93</v>
      </c>
      <c r="B85" s="27" t="s">
        <v>94</v>
      </c>
      <c r="C85" s="80"/>
      <c r="D85" s="80"/>
      <c r="E85" s="80"/>
      <c r="F85" s="78">
        <f t="shared" si="1"/>
        <v>0</v>
      </c>
    </row>
    <row r="86" spans="1:6">
      <c r="A86" s="11" t="s">
        <v>95</v>
      </c>
      <c r="B86" s="27" t="s">
        <v>96</v>
      </c>
      <c r="C86" s="80"/>
      <c r="D86" s="80"/>
      <c r="E86" s="80"/>
      <c r="F86" s="78">
        <f t="shared" si="1"/>
        <v>0</v>
      </c>
    </row>
    <row r="87" spans="1:6">
      <c r="A87" s="11" t="s">
        <v>97</v>
      </c>
      <c r="B87" s="27" t="s">
        <v>98</v>
      </c>
      <c r="C87" s="80"/>
      <c r="D87" s="80"/>
      <c r="E87" s="80"/>
      <c r="F87" s="78">
        <f t="shared" si="1"/>
        <v>0</v>
      </c>
    </row>
    <row r="88" spans="1:6">
      <c r="A88" s="11" t="s">
        <v>99</v>
      </c>
      <c r="B88" s="27" t="s">
        <v>100</v>
      </c>
      <c r="C88" s="80"/>
      <c r="D88" s="80"/>
      <c r="E88" s="80"/>
      <c r="F88" s="78">
        <f t="shared" si="1"/>
        <v>0</v>
      </c>
    </row>
    <row r="89" spans="1:6">
      <c r="A89" s="38" t="s">
        <v>321</v>
      </c>
      <c r="B89" s="40" t="s">
        <v>101</v>
      </c>
      <c r="C89" s="80">
        <f>SUM(C85:C88)</f>
        <v>0</v>
      </c>
      <c r="D89" s="80">
        <f>SUM(D85:D88)</f>
        <v>0</v>
      </c>
      <c r="E89" s="80">
        <f>SUM(E85:E88)</f>
        <v>0</v>
      </c>
      <c r="F89" s="78">
        <f t="shared" si="1"/>
        <v>0</v>
      </c>
    </row>
    <row r="90" spans="1:6" ht="26">
      <c r="A90" s="11" t="s">
        <v>102</v>
      </c>
      <c r="B90" s="27" t="s">
        <v>103</v>
      </c>
      <c r="C90" s="80"/>
      <c r="D90" s="80"/>
      <c r="E90" s="80"/>
      <c r="F90" s="78">
        <f t="shared" si="1"/>
        <v>0</v>
      </c>
    </row>
    <row r="91" spans="1:6" ht="26">
      <c r="A91" s="11" t="s">
        <v>352</v>
      </c>
      <c r="B91" s="27" t="s">
        <v>104</v>
      </c>
      <c r="C91" s="80"/>
      <c r="D91" s="80"/>
      <c r="E91" s="80"/>
      <c r="F91" s="78">
        <f t="shared" si="1"/>
        <v>0</v>
      </c>
    </row>
    <row r="92" spans="1:6" ht="26">
      <c r="A92" s="11" t="s">
        <v>353</v>
      </c>
      <c r="B92" s="27" t="s">
        <v>105</v>
      </c>
      <c r="C92" s="80"/>
      <c r="D92" s="80"/>
      <c r="E92" s="80"/>
      <c r="F92" s="78">
        <f t="shared" ref="F92:F124" si="2">SUM(C92:D92)</f>
        <v>0</v>
      </c>
    </row>
    <row r="93" spans="1:6">
      <c r="A93" s="11" t="s">
        <v>354</v>
      </c>
      <c r="B93" s="27" t="s">
        <v>106</v>
      </c>
      <c r="C93" s="80"/>
      <c r="D93" s="80"/>
      <c r="E93" s="80"/>
      <c r="F93" s="78">
        <f t="shared" si="2"/>
        <v>0</v>
      </c>
    </row>
    <row r="94" spans="1:6" ht="26">
      <c r="A94" s="11" t="s">
        <v>355</v>
      </c>
      <c r="B94" s="27" t="s">
        <v>107</v>
      </c>
      <c r="C94" s="80"/>
      <c r="D94" s="80"/>
      <c r="E94" s="80"/>
      <c r="F94" s="78">
        <f t="shared" si="2"/>
        <v>0</v>
      </c>
    </row>
    <row r="95" spans="1:6" ht="26">
      <c r="A95" s="11" t="s">
        <v>356</v>
      </c>
      <c r="B95" s="27" t="s">
        <v>108</v>
      </c>
      <c r="C95" s="80"/>
      <c r="D95" s="80"/>
      <c r="E95" s="80"/>
      <c r="F95" s="78">
        <f t="shared" si="2"/>
        <v>0</v>
      </c>
    </row>
    <row r="96" spans="1:6">
      <c r="A96" s="11" t="s">
        <v>109</v>
      </c>
      <c r="B96" s="27" t="s">
        <v>110</v>
      </c>
      <c r="C96" s="80"/>
      <c r="D96" s="80"/>
      <c r="E96" s="80"/>
      <c r="F96" s="78">
        <f t="shared" si="2"/>
        <v>0</v>
      </c>
    </row>
    <row r="97" spans="1:25">
      <c r="A97" s="11" t="s">
        <v>357</v>
      </c>
      <c r="B97" s="27" t="s">
        <v>111</v>
      </c>
      <c r="C97" s="80"/>
      <c r="D97" s="80"/>
      <c r="E97" s="80"/>
      <c r="F97" s="78">
        <f t="shared" si="2"/>
        <v>0</v>
      </c>
    </row>
    <row r="98" spans="1:25">
      <c r="A98" s="38" t="s">
        <v>322</v>
      </c>
      <c r="B98" s="40" t="s">
        <v>112</v>
      </c>
      <c r="C98" s="80">
        <f>SUM(C90:C97)</f>
        <v>0</v>
      </c>
      <c r="D98" s="80">
        <f>SUM(D90:D97)</f>
        <v>0</v>
      </c>
      <c r="E98" s="80">
        <f>SUM(E90:E97)</f>
        <v>0</v>
      </c>
      <c r="F98" s="78">
        <f t="shared" si="2"/>
        <v>0</v>
      </c>
    </row>
    <row r="99" spans="1:25" ht="16">
      <c r="A99" s="118" t="s">
        <v>468</v>
      </c>
      <c r="B99" s="40"/>
      <c r="C99" s="80">
        <f>C98+C89+C84</f>
        <v>1125000</v>
      </c>
      <c r="D99" s="80">
        <f>D98+D89+D84</f>
        <v>0</v>
      </c>
      <c r="E99" s="80">
        <f>E98+E89+E84</f>
        <v>0</v>
      </c>
      <c r="F99" s="78">
        <f t="shared" si="2"/>
        <v>1125000</v>
      </c>
    </row>
    <row r="100" spans="1:25" ht="15.5">
      <c r="A100" s="33" t="s">
        <v>365</v>
      </c>
      <c r="B100" s="30" t="s">
        <v>113</v>
      </c>
      <c r="C100" s="80">
        <f>C98+C89+C84+C75+C61+C52+C27+C26</f>
        <v>37039709</v>
      </c>
      <c r="D100" s="80">
        <f>D98+D89+D84+D75+D61+D52+D27+D26</f>
        <v>7544734</v>
      </c>
      <c r="E100" s="80">
        <f>E98+E89+E84+E75+E61+E52+E27+E26</f>
        <v>0</v>
      </c>
      <c r="F100" s="78">
        <f t="shared" si="2"/>
        <v>44584443</v>
      </c>
    </row>
    <row r="101" spans="1:25">
      <c r="A101" s="11" t="s">
        <v>358</v>
      </c>
      <c r="B101" s="4" t="s">
        <v>114</v>
      </c>
      <c r="C101" s="81"/>
      <c r="D101" s="81"/>
      <c r="E101" s="81"/>
      <c r="F101" s="78">
        <f t="shared" si="2"/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>
      <c r="A102" s="11" t="s">
        <v>116</v>
      </c>
      <c r="B102" s="4" t="s">
        <v>117</v>
      </c>
      <c r="C102" s="81"/>
      <c r="D102" s="81"/>
      <c r="E102" s="81"/>
      <c r="F102" s="78">
        <f t="shared" si="2"/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1"/>
      <c r="Y102" s="21"/>
    </row>
    <row r="103" spans="1:25">
      <c r="A103" s="11" t="s">
        <v>359</v>
      </c>
      <c r="B103" s="4" t="s">
        <v>118</v>
      </c>
      <c r="C103" s="81"/>
      <c r="D103" s="81"/>
      <c r="E103" s="81"/>
      <c r="F103" s="78">
        <f t="shared" si="2"/>
        <v>0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1"/>
      <c r="Y103" s="21"/>
    </row>
    <row r="104" spans="1:25">
      <c r="A104" s="13" t="s">
        <v>327</v>
      </c>
      <c r="B104" s="6" t="s">
        <v>119</v>
      </c>
      <c r="C104" s="82"/>
      <c r="D104" s="82"/>
      <c r="E104" s="82"/>
      <c r="F104" s="78">
        <f t="shared" si="2"/>
        <v>0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1"/>
      <c r="Y104" s="21"/>
    </row>
    <row r="105" spans="1:25">
      <c r="A105" s="11" t="s">
        <v>360</v>
      </c>
      <c r="B105" s="4" t="s">
        <v>120</v>
      </c>
      <c r="C105" s="83"/>
      <c r="D105" s="83"/>
      <c r="E105" s="83"/>
      <c r="F105" s="78">
        <f t="shared" si="2"/>
        <v>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1"/>
      <c r="Y105" s="21"/>
    </row>
    <row r="106" spans="1:25">
      <c r="A106" s="11" t="s">
        <v>330</v>
      </c>
      <c r="B106" s="4" t="s">
        <v>123</v>
      </c>
      <c r="C106" s="83"/>
      <c r="D106" s="83"/>
      <c r="E106" s="83"/>
      <c r="F106" s="78">
        <f t="shared" si="2"/>
        <v>0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1"/>
      <c r="Y106" s="21"/>
    </row>
    <row r="107" spans="1:25">
      <c r="A107" s="11" t="s">
        <v>124</v>
      </c>
      <c r="B107" s="4" t="s">
        <v>125</v>
      </c>
      <c r="C107" s="81"/>
      <c r="D107" s="81"/>
      <c r="E107" s="81"/>
      <c r="F107" s="78">
        <f t="shared" si="2"/>
        <v>0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1"/>
      <c r="Y107" s="21"/>
    </row>
    <row r="108" spans="1:25">
      <c r="A108" s="11" t="s">
        <v>361</v>
      </c>
      <c r="B108" s="4" t="s">
        <v>126</v>
      </c>
      <c r="C108" s="81"/>
      <c r="D108" s="81"/>
      <c r="E108" s="81"/>
      <c r="F108" s="78">
        <f t="shared" si="2"/>
        <v>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1"/>
      <c r="Y108" s="21"/>
    </row>
    <row r="109" spans="1:25">
      <c r="A109" s="13" t="s">
        <v>328</v>
      </c>
      <c r="B109" s="6" t="s">
        <v>127</v>
      </c>
      <c r="C109" s="84"/>
      <c r="D109" s="84"/>
      <c r="E109" s="84"/>
      <c r="F109" s="78">
        <f t="shared" si="2"/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1"/>
      <c r="Y109" s="21"/>
    </row>
    <row r="110" spans="1:25">
      <c r="A110" s="11" t="s">
        <v>128</v>
      </c>
      <c r="B110" s="4" t="s">
        <v>129</v>
      </c>
      <c r="C110" s="83"/>
      <c r="D110" s="83"/>
      <c r="E110" s="83"/>
      <c r="F110" s="78">
        <f t="shared" si="2"/>
        <v>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>
      <c r="A111" s="11" t="s">
        <v>130</v>
      </c>
      <c r="B111" s="4" t="s">
        <v>131</v>
      </c>
      <c r="C111" s="83"/>
      <c r="D111" s="83"/>
      <c r="E111" s="83"/>
      <c r="F111" s="78">
        <f t="shared" si="2"/>
        <v>0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>
      <c r="A112" s="13" t="s">
        <v>132</v>
      </c>
      <c r="B112" s="6" t="s">
        <v>133</v>
      </c>
      <c r="C112" s="83"/>
      <c r="D112" s="83"/>
      <c r="E112" s="83"/>
      <c r="F112" s="78">
        <f t="shared" si="2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>
      <c r="A113" s="11" t="s">
        <v>134</v>
      </c>
      <c r="B113" s="4" t="s">
        <v>135</v>
      </c>
      <c r="C113" s="83"/>
      <c r="D113" s="83"/>
      <c r="E113" s="83"/>
      <c r="F113" s="78">
        <f t="shared" si="2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>
      <c r="A114" s="11" t="s">
        <v>136</v>
      </c>
      <c r="B114" s="4" t="s">
        <v>137</v>
      </c>
      <c r="C114" s="83"/>
      <c r="D114" s="83"/>
      <c r="E114" s="83"/>
      <c r="F114" s="78">
        <f t="shared" si="2"/>
        <v>0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1"/>
      <c r="Y114" s="21"/>
    </row>
    <row r="115" spans="1:25">
      <c r="A115" s="11" t="s">
        <v>138</v>
      </c>
      <c r="B115" s="4" t="s">
        <v>139</v>
      </c>
      <c r="C115" s="83"/>
      <c r="D115" s="83"/>
      <c r="E115" s="83"/>
      <c r="F115" s="78">
        <f t="shared" si="2"/>
        <v>0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>
      <c r="A116" s="38" t="s">
        <v>329</v>
      </c>
      <c r="B116" s="32" t="s">
        <v>140</v>
      </c>
      <c r="C116" s="84"/>
      <c r="D116" s="84"/>
      <c r="E116" s="84"/>
      <c r="F116" s="78">
        <f t="shared" si="2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1"/>
      <c r="Y116" s="21"/>
    </row>
    <row r="117" spans="1:25">
      <c r="A117" s="11" t="s">
        <v>141</v>
      </c>
      <c r="B117" s="4" t="s">
        <v>142</v>
      </c>
      <c r="C117" s="83"/>
      <c r="D117" s="83"/>
      <c r="E117" s="83"/>
      <c r="F117" s="78">
        <f t="shared" si="2"/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>
      <c r="A118" s="11" t="s">
        <v>143</v>
      </c>
      <c r="B118" s="4" t="s">
        <v>144</v>
      </c>
      <c r="C118" s="81"/>
      <c r="D118" s="81"/>
      <c r="E118" s="81"/>
      <c r="F118" s="78">
        <f t="shared" si="2"/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1"/>
      <c r="Y118" s="21"/>
    </row>
    <row r="119" spans="1:25">
      <c r="A119" s="11" t="s">
        <v>362</v>
      </c>
      <c r="B119" s="4" t="s">
        <v>145</v>
      </c>
      <c r="C119" s="83"/>
      <c r="D119" s="83"/>
      <c r="E119" s="83"/>
      <c r="F119" s="78">
        <f t="shared" si="2"/>
        <v>0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1"/>
      <c r="Y119" s="21"/>
    </row>
    <row r="120" spans="1:25">
      <c r="A120" s="11" t="s">
        <v>331</v>
      </c>
      <c r="B120" s="4" t="s">
        <v>146</v>
      </c>
      <c r="C120" s="83"/>
      <c r="D120" s="83"/>
      <c r="E120" s="83"/>
      <c r="F120" s="78">
        <f t="shared" si="2"/>
        <v>0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1"/>
      <c r="Y120" s="21"/>
    </row>
    <row r="121" spans="1:25">
      <c r="A121" s="38" t="s">
        <v>332</v>
      </c>
      <c r="B121" s="32" t="s">
        <v>150</v>
      </c>
      <c r="C121" s="84"/>
      <c r="D121" s="84"/>
      <c r="E121" s="84"/>
      <c r="F121" s="78">
        <f t="shared" si="2"/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>
      <c r="A122" s="11" t="s">
        <v>151</v>
      </c>
      <c r="B122" s="4" t="s">
        <v>152</v>
      </c>
      <c r="C122" s="81"/>
      <c r="D122" s="81"/>
      <c r="E122" s="81"/>
      <c r="F122" s="78">
        <f t="shared" si="2"/>
        <v>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1"/>
      <c r="Y122" s="21"/>
    </row>
    <row r="123" spans="1:25" ht="15.5">
      <c r="A123" s="119" t="s">
        <v>366</v>
      </c>
      <c r="B123" s="33" t="s">
        <v>153</v>
      </c>
      <c r="C123" s="84"/>
      <c r="D123" s="84"/>
      <c r="E123" s="84"/>
      <c r="F123" s="78">
        <f t="shared" si="2"/>
        <v>0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1"/>
      <c r="Y123" s="21"/>
    </row>
    <row r="124" spans="1:25" ht="15.5">
      <c r="A124" s="120" t="s">
        <v>402</v>
      </c>
      <c r="B124" s="36"/>
      <c r="C124" s="80">
        <f>C123+C100</f>
        <v>37039709</v>
      </c>
      <c r="D124" s="80">
        <f>D123+D100</f>
        <v>7544734</v>
      </c>
      <c r="E124" s="80">
        <f>E123+E100</f>
        <v>0</v>
      </c>
      <c r="F124" s="78">
        <f t="shared" si="2"/>
        <v>44584443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>
      <c r="B125" s="21"/>
      <c r="C125" s="85"/>
      <c r="D125" s="85"/>
      <c r="E125" s="85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>
      <c r="B126" s="21"/>
      <c r="C126" s="85"/>
      <c r="D126" s="85"/>
      <c r="E126" s="85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>
      <c r="B127" s="21"/>
      <c r="C127" s="85"/>
      <c r="D127" s="85"/>
      <c r="E127" s="85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>
      <c r="B128" s="21"/>
      <c r="C128" s="85"/>
      <c r="D128" s="85"/>
      <c r="E128" s="85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>
      <c r="B129" s="21"/>
      <c r="C129" s="85"/>
      <c r="D129" s="85"/>
      <c r="E129" s="85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>
      <c r="B130" s="21"/>
      <c r="C130" s="85"/>
      <c r="D130" s="85"/>
      <c r="E130" s="85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>
      <c r="B131" s="21"/>
      <c r="C131" s="85"/>
      <c r="D131" s="85"/>
      <c r="E131" s="85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>
      <c r="B132" s="21"/>
      <c r="C132" s="85"/>
      <c r="D132" s="85"/>
      <c r="E132" s="85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>
      <c r="B133" s="21"/>
      <c r="C133" s="85"/>
      <c r="D133" s="85"/>
      <c r="E133" s="85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>
      <c r="B134" s="21"/>
      <c r="C134" s="85"/>
      <c r="D134" s="85"/>
      <c r="E134" s="85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>
      <c r="B135" s="21"/>
      <c r="C135" s="85"/>
      <c r="D135" s="85"/>
      <c r="E135" s="85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>
      <c r="B136" s="21"/>
      <c r="C136" s="85"/>
      <c r="D136" s="85"/>
      <c r="E136" s="85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>
      <c r="B137" s="21"/>
      <c r="C137" s="85"/>
      <c r="D137" s="85"/>
      <c r="E137" s="85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>
      <c r="B138" s="21"/>
      <c r="C138" s="85"/>
      <c r="D138" s="85"/>
      <c r="E138" s="85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>
      <c r="B139" s="21"/>
      <c r="C139" s="85"/>
      <c r="D139" s="85"/>
      <c r="E139" s="85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>
      <c r="B140" s="21"/>
      <c r="C140" s="85"/>
      <c r="D140" s="85"/>
      <c r="E140" s="85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>
      <c r="B141" s="21"/>
      <c r="C141" s="85"/>
      <c r="D141" s="85"/>
      <c r="E141" s="85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>
      <c r="B142" s="21"/>
      <c r="C142" s="85"/>
      <c r="D142" s="85"/>
      <c r="E142" s="85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>
      <c r="B143" s="21"/>
      <c r="C143" s="85"/>
      <c r="D143" s="85"/>
      <c r="E143" s="85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>
      <c r="B144" s="21"/>
      <c r="C144" s="85"/>
      <c r="D144" s="85"/>
      <c r="E144" s="85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>
      <c r="B145" s="21"/>
      <c r="C145" s="85"/>
      <c r="D145" s="85"/>
      <c r="E145" s="85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>
      <c r="B146" s="21"/>
      <c r="C146" s="85"/>
      <c r="D146" s="85"/>
      <c r="E146" s="85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>
      <c r="B147" s="21"/>
      <c r="C147" s="85"/>
      <c r="D147" s="85"/>
      <c r="E147" s="85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>
      <c r="B148" s="21"/>
      <c r="C148" s="85"/>
      <c r="D148" s="85"/>
      <c r="E148" s="85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>
      <c r="B149" s="21"/>
      <c r="C149" s="85"/>
      <c r="D149" s="85"/>
      <c r="E149" s="85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>
      <c r="B150" s="21"/>
      <c r="C150" s="85"/>
      <c r="D150" s="85"/>
      <c r="E150" s="85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>
      <c r="B151" s="21"/>
      <c r="C151" s="85"/>
      <c r="D151" s="85"/>
      <c r="E151" s="85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>
      <c r="B152" s="21"/>
      <c r="C152" s="85"/>
      <c r="D152" s="85"/>
      <c r="E152" s="85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>
      <c r="B153" s="21"/>
      <c r="C153" s="85"/>
      <c r="D153" s="85"/>
      <c r="E153" s="85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>
      <c r="B154" s="21"/>
      <c r="C154" s="85"/>
      <c r="D154" s="85"/>
      <c r="E154" s="85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>
      <c r="B155" s="21"/>
      <c r="C155" s="85"/>
      <c r="D155" s="85"/>
      <c r="E155" s="85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>
      <c r="B156" s="21"/>
      <c r="C156" s="85"/>
      <c r="D156" s="85"/>
      <c r="E156" s="85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>
      <c r="B157" s="21"/>
      <c r="C157" s="85"/>
      <c r="D157" s="85"/>
      <c r="E157" s="85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>
      <c r="B158" s="21"/>
      <c r="C158" s="85"/>
      <c r="D158" s="85"/>
      <c r="E158" s="85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>
      <c r="B159" s="21"/>
      <c r="C159" s="85"/>
      <c r="D159" s="85"/>
      <c r="E159" s="85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>
      <c r="B160" s="21"/>
      <c r="C160" s="85"/>
      <c r="D160" s="85"/>
      <c r="E160" s="85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>
      <c r="B161" s="21"/>
      <c r="C161" s="85"/>
      <c r="D161" s="85"/>
      <c r="E161" s="85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>
      <c r="B162" s="21"/>
      <c r="C162" s="85"/>
      <c r="D162" s="85"/>
      <c r="E162" s="85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>
      <c r="B163" s="21"/>
      <c r="C163" s="85"/>
      <c r="D163" s="85"/>
      <c r="E163" s="85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>
      <c r="B164" s="21"/>
      <c r="C164" s="85"/>
      <c r="D164" s="85"/>
      <c r="E164" s="85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>
      <c r="B165" s="21"/>
      <c r="C165" s="85"/>
      <c r="D165" s="85"/>
      <c r="E165" s="85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>
      <c r="B166" s="21"/>
      <c r="C166" s="85"/>
      <c r="D166" s="85"/>
      <c r="E166" s="85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>
      <c r="B167" s="21"/>
      <c r="C167" s="85"/>
      <c r="D167" s="85"/>
      <c r="E167" s="85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>
      <c r="B168" s="21"/>
      <c r="C168" s="85"/>
      <c r="D168" s="85"/>
      <c r="E168" s="85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>
      <c r="B169" s="21"/>
      <c r="C169" s="85"/>
      <c r="D169" s="85"/>
      <c r="E169" s="85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>
      <c r="B170" s="21"/>
      <c r="C170" s="85"/>
      <c r="D170" s="85"/>
      <c r="E170" s="85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>
      <c r="B171" s="21"/>
      <c r="C171" s="85"/>
      <c r="D171" s="85"/>
      <c r="E171" s="85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2:25">
      <c r="B172" s="21"/>
      <c r="C172" s="85"/>
      <c r="D172" s="85"/>
      <c r="E172" s="85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2:25">
      <c r="B173" s="21"/>
      <c r="C173" s="85"/>
      <c r="D173" s="85"/>
      <c r="E173" s="85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</sheetData>
  <mergeCells count="3">
    <mergeCell ref="A3:F3"/>
    <mergeCell ref="A4:F4"/>
    <mergeCell ref="A1:F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workbookViewId="0">
      <selection sqref="A1:F1"/>
    </sheetView>
  </sheetViews>
  <sheetFormatPr defaultRowHeight="14.5"/>
  <cols>
    <col min="1" max="1" width="65.1796875" style="121" customWidth="1"/>
    <col min="3" max="3" width="12.7265625" style="75" customWidth="1"/>
    <col min="4" max="4" width="13.81640625" style="75" customWidth="1"/>
    <col min="5" max="5" width="12.7265625" style="75" customWidth="1"/>
    <col min="6" max="6" width="18" style="76" customWidth="1"/>
  </cols>
  <sheetData>
    <row r="1" spans="1:6" ht="15.5">
      <c r="A1" s="195" t="s">
        <v>696</v>
      </c>
      <c r="B1" s="195"/>
      <c r="C1" s="195"/>
      <c r="D1" s="195"/>
      <c r="E1" s="195"/>
      <c r="F1" s="195"/>
    </row>
    <row r="2" spans="1:6" ht="15.5">
      <c r="A2" s="111"/>
    </row>
    <row r="3" spans="1:6" ht="20.25" customHeight="1">
      <c r="A3" s="191" t="s">
        <v>634</v>
      </c>
      <c r="B3" s="192"/>
      <c r="C3" s="192"/>
      <c r="D3" s="192"/>
      <c r="E3" s="192"/>
      <c r="F3" s="193"/>
    </row>
    <row r="4" spans="1:6" ht="19.5" customHeight="1">
      <c r="A4" s="194" t="s">
        <v>619</v>
      </c>
      <c r="B4" s="192"/>
      <c r="C4" s="192"/>
      <c r="D4" s="192"/>
      <c r="E4" s="192"/>
      <c r="F4" s="193"/>
    </row>
    <row r="5" spans="1:6" ht="17.5">
      <c r="A5" s="123"/>
    </row>
    <row r="6" spans="1:6">
      <c r="A6" s="124" t="s">
        <v>450</v>
      </c>
    </row>
    <row r="7" spans="1:6" ht="39">
      <c r="A7" s="2" t="s">
        <v>593</v>
      </c>
      <c r="B7" s="2" t="s">
        <v>594</v>
      </c>
      <c r="C7" s="131" t="s">
        <v>470</v>
      </c>
      <c r="D7" s="131" t="s">
        <v>471</v>
      </c>
      <c r="E7" s="131" t="s">
        <v>472</v>
      </c>
      <c r="F7" s="127" t="s">
        <v>557</v>
      </c>
    </row>
    <row r="8" spans="1:6">
      <c r="A8" s="114" t="s">
        <v>595</v>
      </c>
      <c r="B8" s="26" t="s">
        <v>596</v>
      </c>
      <c r="C8" s="78">
        <v>21337000</v>
      </c>
      <c r="D8" s="78">
        <v>28530548</v>
      </c>
      <c r="E8" s="78"/>
      <c r="F8" s="79">
        <f>SUM(C8:E8)</f>
        <v>49867548</v>
      </c>
    </row>
    <row r="9" spans="1:6">
      <c r="A9" s="114" t="s">
        <v>597</v>
      </c>
      <c r="B9" s="27" t="s">
        <v>598</v>
      </c>
      <c r="C9" s="78"/>
      <c r="D9" s="78"/>
      <c r="E9" s="78"/>
      <c r="F9" s="79">
        <f t="shared" ref="F9:F27" si="0">SUM(C9:E9)</f>
        <v>0</v>
      </c>
    </row>
    <row r="10" spans="1:6">
      <c r="A10" s="114" t="s">
        <v>599</v>
      </c>
      <c r="B10" s="27" t="s">
        <v>600</v>
      </c>
      <c r="C10" s="78">
        <v>500000</v>
      </c>
      <c r="D10" s="78">
        <v>500000</v>
      </c>
      <c r="E10" s="78"/>
      <c r="F10" s="79">
        <f t="shared" si="0"/>
        <v>1000000</v>
      </c>
    </row>
    <row r="11" spans="1:6">
      <c r="A11" s="114" t="s">
        <v>601</v>
      </c>
      <c r="B11" s="27" t="s">
        <v>602</v>
      </c>
      <c r="C11" s="78"/>
      <c r="D11" s="78">
        <v>1558006</v>
      </c>
      <c r="E11" s="78"/>
      <c r="F11" s="79">
        <f t="shared" si="0"/>
        <v>1558006</v>
      </c>
    </row>
    <row r="12" spans="1:6">
      <c r="A12" s="114" t="s">
        <v>603</v>
      </c>
      <c r="B12" s="27" t="s">
        <v>604</v>
      </c>
      <c r="C12" s="78"/>
      <c r="D12" s="78"/>
      <c r="E12" s="78"/>
      <c r="F12" s="79">
        <f t="shared" si="0"/>
        <v>0</v>
      </c>
    </row>
    <row r="13" spans="1:6">
      <c r="A13" s="114" t="s">
        <v>605</v>
      </c>
      <c r="B13" s="27" t="s">
        <v>606</v>
      </c>
      <c r="C13" s="78"/>
      <c r="D13" s="78"/>
      <c r="E13" s="78"/>
      <c r="F13" s="79">
        <f t="shared" si="0"/>
        <v>0</v>
      </c>
    </row>
    <row r="14" spans="1:6">
      <c r="A14" s="114" t="s">
        <v>607</v>
      </c>
      <c r="B14" s="27" t="s">
        <v>608</v>
      </c>
      <c r="C14" s="78"/>
      <c r="D14" s="78"/>
      <c r="E14" s="78"/>
      <c r="F14" s="79">
        <f t="shared" si="0"/>
        <v>0</v>
      </c>
    </row>
    <row r="15" spans="1:6">
      <c r="A15" s="114" t="s">
        <v>609</v>
      </c>
      <c r="B15" s="27" t="s">
        <v>610</v>
      </c>
      <c r="C15" s="78"/>
      <c r="D15" s="78"/>
      <c r="E15" s="78"/>
      <c r="F15" s="79">
        <f t="shared" si="0"/>
        <v>0</v>
      </c>
    </row>
    <row r="16" spans="1:6">
      <c r="A16" s="4" t="s">
        <v>611</v>
      </c>
      <c r="B16" s="27" t="s">
        <v>612</v>
      </c>
      <c r="C16" s="78">
        <v>559140</v>
      </c>
      <c r="D16" s="78"/>
      <c r="E16" s="78"/>
      <c r="F16" s="79">
        <f t="shared" si="0"/>
        <v>559140</v>
      </c>
    </row>
    <row r="17" spans="1:6">
      <c r="A17" s="4" t="s">
        <v>613</v>
      </c>
      <c r="B17" s="27" t="s">
        <v>614</v>
      </c>
      <c r="C17" s="78"/>
      <c r="D17" s="78"/>
      <c r="E17" s="78"/>
      <c r="F17" s="79">
        <f t="shared" si="0"/>
        <v>0</v>
      </c>
    </row>
    <row r="18" spans="1:6">
      <c r="A18" s="4" t="s">
        <v>615</v>
      </c>
      <c r="B18" s="27" t="s">
        <v>616</v>
      </c>
      <c r="C18" s="78"/>
      <c r="D18" s="78"/>
      <c r="E18" s="78"/>
      <c r="F18" s="79">
        <f t="shared" si="0"/>
        <v>0</v>
      </c>
    </row>
    <row r="19" spans="1:6">
      <c r="A19" s="4" t="s">
        <v>0</v>
      </c>
      <c r="B19" s="27" t="s">
        <v>1</v>
      </c>
      <c r="C19" s="78"/>
      <c r="D19" s="78"/>
      <c r="E19" s="78"/>
      <c r="F19" s="79">
        <f t="shared" si="0"/>
        <v>0</v>
      </c>
    </row>
    <row r="20" spans="1:6">
      <c r="A20" s="4" t="s">
        <v>333</v>
      </c>
      <c r="B20" s="27" t="s">
        <v>2</v>
      </c>
      <c r="C20" s="78"/>
      <c r="D20" s="78">
        <v>736900</v>
      </c>
      <c r="E20" s="78"/>
      <c r="F20" s="79">
        <f t="shared" si="0"/>
        <v>736900</v>
      </c>
    </row>
    <row r="21" spans="1:6">
      <c r="A21" s="115" t="s">
        <v>276</v>
      </c>
      <c r="B21" s="28" t="s">
        <v>3</v>
      </c>
      <c r="C21" s="78">
        <f>SUM(C8:C20)</f>
        <v>22396140</v>
      </c>
      <c r="D21" s="78">
        <f>SUM(D8:D20)</f>
        <v>31325454</v>
      </c>
      <c r="E21" s="78">
        <f>SUM(E8:E20)</f>
        <v>0</v>
      </c>
      <c r="F21" s="79">
        <f t="shared" si="0"/>
        <v>53721594</v>
      </c>
    </row>
    <row r="22" spans="1:6">
      <c r="A22" s="4" t="s">
        <v>4</v>
      </c>
      <c r="B22" s="27" t="s">
        <v>5</v>
      </c>
      <c r="C22" s="78"/>
      <c r="D22" s="78"/>
      <c r="E22" s="78"/>
      <c r="F22" s="79">
        <f t="shared" si="0"/>
        <v>0</v>
      </c>
    </row>
    <row r="23" spans="1:6" ht="26">
      <c r="A23" s="4" t="s">
        <v>6</v>
      </c>
      <c r="B23" s="27" t="s">
        <v>7</v>
      </c>
      <c r="C23" s="78"/>
      <c r="D23" s="78">
        <v>6373344</v>
      </c>
      <c r="E23" s="78"/>
      <c r="F23" s="79">
        <f t="shared" si="0"/>
        <v>6373344</v>
      </c>
    </row>
    <row r="24" spans="1:6">
      <c r="A24" s="4" t="s">
        <v>8</v>
      </c>
      <c r="B24" s="27" t="s">
        <v>9</v>
      </c>
      <c r="C24" s="78"/>
      <c r="D24" s="78">
        <v>297420</v>
      </c>
      <c r="E24" s="78"/>
      <c r="F24" s="79">
        <f t="shared" si="0"/>
        <v>297420</v>
      </c>
    </row>
    <row r="25" spans="1:6">
      <c r="A25" s="6" t="s">
        <v>277</v>
      </c>
      <c r="B25" s="28" t="s">
        <v>10</v>
      </c>
      <c r="C25" s="78">
        <f>SUM(C22:C24)</f>
        <v>0</v>
      </c>
      <c r="D25" s="78">
        <f>SUM(D22:D24)</f>
        <v>6670764</v>
      </c>
      <c r="E25" s="78">
        <f>SUM(E22:E24)</f>
        <v>0</v>
      </c>
      <c r="F25" s="79">
        <f t="shared" si="0"/>
        <v>6670764</v>
      </c>
    </row>
    <row r="26" spans="1:6">
      <c r="A26" s="116" t="s">
        <v>363</v>
      </c>
      <c r="B26" s="40" t="s">
        <v>11</v>
      </c>
      <c r="C26" s="78">
        <f>C25+C21</f>
        <v>22396140</v>
      </c>
      <c r="D26" s="78">
        <f>D25+D21</f>
        <v>37996218</v>
      </c>
      <c r="E26" s="78">
        <f>E25+E21</f>
        <v>0</v>
      </c>
      <c r="F26" s="79">
        <f t="shared" si="0"/>
        <v>60392358</v>
      </c>
    </row>
    <row r="27" spans="1:6" ht="28">
      <c r="A27" s="32" t="s">
        <v>334</v>
      </c>
      <c r="B27" s="40" t="s">
        <v>12</v>
      </c>
      <c r="C27" s="78">
        <v>4296110</v>
      </c>
      <c r="D27" s="78">
        <v>6364206</v>
      </c>
      <c r="E27" s="78"/>
      <c r="F27" s="79">
        <f t="shared" si="0"/>
        <v>10660316</v>
      </c>
    </row>
    <row r="28" spans="1:6">
      <c r="A28" s="4" t="s">
        <v>13</v>
      </c>
      <c r="B28" s="27" t="s">
        <v>14</v>
      </c>
      <c r="C28" s="78">
        <v>2000000</v>
      </c>
      <c r="D28" s="78">
        <v>1290000</v>
      </c>
      <c r="E28" s="87"/>
      <c r="F28" s="78">
        <f t="shared" ref="F28:F91" si="1">SUM(C28:D28)</f>
        <v>3290000</v>
      </c>
    </row>
    <row r="29" spans="1:6">
      <c r="A29" s="4" t="s">
        <v>15</v>
      </c>
      <c r="B29" s="27" t="s">
        <v>16</v>
      </c>
      <c r="C29" s="78">
        <v>1300000</v>
      </c>
      <c r="D29" s="78">
        <v>200000</v>
      </c>
      <c r="E29" s="87"/>
      <c r="F29" s="78">
        <f t="shared" si="1"/>
        <v>1500000</v>
      </c>
    </row>
    <row r="30" spans="1:6">
      <c r="A30" s="4" t="s">
        <v>17</v>
      </c>
      <c r="B30" s="27" t="s">
        <v>18</v>
      </c>
      <c r="C30" s="78">
        <v>0</v>
      </c>
      <c r="D30" s="78"/>
      <c r="E30" s="87"/>
      <c r="F30" s="78">
        <f t="shared" si="1"/>
        <v>0</v>
      </c>
    </row>
    <row r="31" spans="1:6">
      <c r="A31" s="6" t="s">
        <v>278</v>
      </c>
      <c r="B31" s="28" t="s">
        <v>19</v>
      </c>
      <c r="C31" s="78">
        <f>SUM(C28:C30)</f>
        <v>3300000</v>
      </c>
      <c r="D31" s="78">
        <f>SUM(D28:D30)</f>
        <v>1490000</v>
      </c>
      <c r="E31" s="87"/>
      <c r="F31" s="78">
        <f t="shared" si="1"/>
        <v>4790000</v>
      </c>
    </row>
    <row r="32" spans="1:6">
      <c r="A32" s="4" t="s">
        <v>20</v>
      </c>
      <c r="B32" s="27" t="s">
        <v>21</v>
      </c>
      <c r="C32" s="78">
        <v>110000</v>
      </c>
      <c r="D32" s="78"/>
      <c r="E32" s="87"/>
      <c r="F32" s="78">
        <f t="shared" si="1"/>
        <v>110000</v>
      </c>
    </row>
    <row r="33" spans="1:6">
      <c r="A33" s="4" t="s">
        <v>22</v>
      </c>
      <c r="B33" s="27" t="s">
        <v>23</v>
      </c>
      <c r="C33" s="78">
        <v>130000</v>
      </c>
      <c r="D33" s="78">
        <v>120000</v>
      </c>
      <c r="E33" s="87"/>
      <c r="F33" s="78">
        <f t="shared" si="1"/>
        <v>250000</v>
      </c>
    </row>
    <row r="34" spans="1:6" ht="15" customHeight="1">
      <c r="A34" s="6" t="s">
        <v>364</v>
      </c>
      <c r="B34" s="28" t="s">
        <v>24</v>
      </c>
      <c r="C34" s="78">
        <f>SUM(C32:C33)</f>
        <v>240000</v>
      </c>
      <c r="D34" s="78">
        <f>SUM(D32:D33)</f>
        <v>120000</v>
      </c>
      <c r="E34" s="87"/>
      <c r="F34" s="78">
        <f t="shared" si="1"/>
        <v>360000</v>
      </c>
    </row>
    <row r="35" spans="1:6">
      <c r="A35" s="4" t="s">
        <v>25</v>
      </c>
      <c r="B35" s="27" t="s">
        <v>26</v>
      </c>
      <c r="C35" s="78">
        <v>2200000</v>
      </c>
      <c r="D35" s="78">
        <v>3080000</v>
      </c>
      <c r="E35" s="87"/>
      <c r="F35" s="78">
        <f t="shared" si="1"/>
        <v>5280000</v>
      </c>
    </row>
    <row r="36" spans="1:6">
      <c r="A36" s="4" t="s">
        <v>27</v>
      </c>
      <c r="B36" s="27" t="s">
        <v>28</v>
      </c>
      <c r="C36" s="78"/>
      <c r="D36" s="78">
        <v>19196000</v>
      </c>
      <c r="E36" s="87"/>
      <c r="F36" s="78">
        <f t="shared" si="1"/>
        <v>19196000</v>
      </c>
    </row>
    <row r="37" spans="1:6">
      <c r="A37" s="4" t="s">
        <v>335</v>
      </c>
      <c r="B37" s="27" t="s">
        <v>29</v>
      </c>
      <c r="C37" s="78">
        <v>150000</v>
      </c>
      <c r="D37" s="78"/>
      <c r="E37" s="87"/>
      <c r="F37" s="78">
        <f t="shared" si="1"/>
        <v>150000</v>
      </c>
    </row>
    <row r="38" spans="1:6">
      <c r="A38" s="4" t="s">
        <v>30</v>
      </c>
      <c r="B38" s="27" t="s">
        <v>31</v>
      </c>
      <c r="C38" s="78">
        <v>2795000</v>
      </c>
      <c r="D38" s="78">
        <v>5000000</v>
      </c>
      <c r="E38" s="87"/>
      <c r="F38" s="78">
        <f t="shared" si="1"/>
        <v>7795000</v>
      </c>
    </row>
    <row r="39" spans="1:6">
      <c r="A39" s="117" t="s">
        <v>336</v>
      </c>
      <c r="B39" s="27" t="s">
        <v>32</v>
      </c>
      <c r="C39" s="78"/>
      <c r="D39" s="78"/>
      <c r="E39" s="87"/>
      <c r="F39" s="78">
        <f t="shared" si="1"/>
        <v>0</v>
      </c>
    </row>
    <row r="40" spans="1:6">
      <c r="A40" s="4" t="s">
        <v>33</v>
      </c>
      <c r="B40" s="27" t="s">
        <v>34</v>
      </c>
      <c r="C40" s="78">
        <v>1315000</v>
      </c>
      <c r="D40" s="78"/>
      <c r="E40" s="87"/>
      <c r="F40" s="78">
        <f t="shared" si="1"/>
        <v>1315000</v>
      </c>
    </row>
    <row r="41" spans="1:6">
      <c r="A41" s="4" t="s">
        <v>337</v>
      </c>
      <c r="B41" s="27" t="s">
        <v>35</v>
      </c>
      <c r="C41" s="78">
        <v>1850000</v>
      </c>
      <c r="D41" s="78"/>
      <c r="E41" s="87"/>
      <c r="F41" s="78">
        <f t="shared" si="1"/>
        <v>1850000</v>
      </c>
    </row>
    <row r="42" spans="1:6">
      <c r="A42" s="6" t="s">
        <v>279</v>
      </c>
      <c r="B42" s="28" t="s">
        <v>36</v>
      </c>
      <c r="C42" s="78">
        <f>SUM(C35:C41)</f>
        <v>8310000</v>
      </c>
      <c r="D42" s="78">
        <f>SUM(D35:D41)</f>
        <v>27276000</v>
      </c>
      <c r="E42" s="87"/>
      <c r="F42" s="78">
        <f t="shared" si="1"/>
        <v>35586000</v>
      </c>
    </row>
    <row r="43" spans="1:6">
      <c r="A43" s="4" t="s">
        <v>37</v>
      </c>
      <c r="B43" s="27" t="s">
        <v>38</v>
      </c>
      <c r="C43" s="78">
        <v>70000</v>
      </c>
      <c r="D43" s="78"/>
      <c r="E43" s="87"/>
      <c r="F43" s="78">
        <f t="shared" si="1"/>
        <v>70000</v>
      </c>
    </row>
    <row r="44" spans="1:6">
      <c r="A44" s="4" t="s">
        <v>39</v>
      </c>
      <c r="B44" s="27" t="s">
        <v>40</v>
      </c>
      <c r="C44" s="78"/>
      <c r="D44" s="78"/>
      <c r="E44" s="87"/>
      <c r="F44" s="78">
        <f t="shared" si="1"/>
        <v>0</v>
      </c>
    </row>
    <row r="45" spans="1:6">
      <c r="A45" s="6" t="s">
        <v>280</v>
      </c>
      <c r="B45" s="28" t="s">
        <v>41</v>
      </c>
      <c r="C45" s="78">
        <f>SUM(C43:C44)</f>
        <v>70000</v>
      </c>
      <c r="D45" s="78">
        <f>SUM(D43:D44)</f>
        <v>0</v>
      </c>
      <c r="E45" s="87"/>
      <c r="F45" s="78">
        <f t="shared" si="1"/>
        <v>70000</v>
      </c>
    </row>
    <row r="46" spans="1:6">
      <c r="A46" s="4" t="s">
        <v>42</v>
      </c>
      <c r="B46" s="27" t="s">
        <v>43</v>
      </c>
      <c r="C46" s="78">
        <v>914000</v>
      </c>
      <c r="D46" s="78">
        <v>5710000</v>
      </c>
      <c r="E46" s="87"/>
      <c r="F46" s="78">
        <f t="shared" si="1"/>
        <v>6624000</v>
      </c>
    </row>
    <row r="47" spans="1:6">
      <c r="A47" s="4" t="s">
        <v>44</v>
      </c>
      <c r="B47" s="27" t="s">
        <v>45</v>
      </c>
      <c r="C47" s="78">
        <v>86000</v>
      </c>
      <c r="D47" s="78"/>
      <c r="E47" s="87"/>
      <c r="F47" s="78">
        <f t="shared" si="1"/>
        <v>86000</v>
      </c>
    </row>
    <row r="48" spans="1:6">
      <c r="A48" s="4" t="s">
        <v>338</v>
      </c>
      <c r="B48" s="27" t="s">
        <v>46</v>
      </c>
      <c r="C48" s="78">
        <v>5000</v>
      </c>
      <c r="D48" s="78"/>
      <c r="E48" s="87"/>
      <c r="F48" s="78">
        <f t="shared" si="1"/>
        <v>5000</v>
      </c>
    </row>
    <row r="49" spans="1:6">
      <c r="A49" s="4" t="s">
        <v>339</v>
      </c>
      <c r="B49" s="27" t="s">
        <v>47</v>
      </c>
      <c r="C49" s="78"/>
      <c r="D49" s="78"/>
      <c r="E49" s="87"/>
      <c r="F49" s="78">
        <f t="shared" si="1"/>
        <v>0</v>
      </c>
    </row>
    <row r="50" spans="1:6">
      <c r="A50" s="4" t="s">
        <v>48</v>
      </c>
      <c r="B50" s="27" t="s">
        <v>49</v>
      </c>
      <c r="C50" s="78">
        <v>104000</v>
      </c>
      <c r="D50" s="78"/>
      <c r="E50" s="87"/>
      <c r="F50" s="78">
        <f t="shared" si="1"/>
        <v>104000</v>
      </c>
    </row>
    <row r="51" spans="1:6">
      <c r="A51" s="6" t="s">
        <v>281</v>
      </c>
      <c r="B51" s="28" t="s">
        <v>50</v>
      </c>
      <c r="C51" s="78">
        <f>SUM(C46:C50)</f>
        <v>1109000</v>
      </c>
      <c r="D51" s="78">
        <f>SUM(D46:D50)</f>
        <v>5710000</v>
      </c>
      <c r="E51" s="87"/>
      <c r="F51" s="78">
        <f t="shared" si="1"/>
        <v>6819000</v>
      </c>
    </row>
    <row r="52" spans="1:6">
      <c r="A52" s="32" t="s">
        <v>282</v>
      </c>
      <c r="B52" s="40" t="s">
        <v>51</v>
      </c>
      <c r="C52" s="78">
        <f>C31+C34+C42+C45+C51</f>
        <v>13029000</v>
      </c>
      <c r="D52" s="78">
        <f>D31+D34+D42+D45+D51</f>
        <v>34596000</v>
      </c>
      <c r="E52" s="87"/>
      <c r="F52" s="78">
        <f t="shared" si="1"/>
        <v>47625000</v>
      </c>
    </row>
    <row r="53" spans="1:6">
      <c r="A53" s="11" t="s">
        <v>52</v>
      </c>
      <c r="B53" s="27" t="s">
        <v>53</v>
      </c>
      <c r="C53" s="78"/>
      <c r="D53" s="78"/>
      <c r="E53" s="78"/>
      <c r="F53" s="78">
        <f t="shared" si="1"/>
        <v>0</v>
      </c>
    </row>
    <row r="54" spans="1:6">
      <c r="A54" s="11" t="s">
        <v>283</v>
      </c>
      <c r="B54" s="27" t="s">
        <v>54</v>
      </c>
      <c r="C54" s="78"/>
      <c r="D54" s="78"/>
      <c r="E54" s="78"/>
      <c r="F54" s="78">
        <f t="shared" si="1"/>
        <v>0</v>
      </c>
    </row>
    <row r="55" spans="1:6">
      <c r="A55" s="15" t="s">
        <v>340</v>
      </c>
      <c r="B55" s="27" t="s">
        <v>55</v>
      </c>
      <c r="C55" s="78"/>
      <c r="D55" s="78"/>
      <c r="E55" s="78"/>
      <c r="F55" s="78">
        <f t="shared" si="1"/>
        <v>0</v>
      </c>
    </row>
    <row r="56" spans="1:6">
      <c r="A56" s="15" t="s">
        <v>341</v>
      </c>
      <c r="B56" s="27" t="s">
        <v>56</v>
      </c>
      <c r="C56" s="78"/>
      <c r="D56" s="78"/>
      <c r="E56" s="78"/>
      <c r="F56" s="78">
        <f t="shared" si="1"/>
        <v>0</v>
      </c>
    </row>
    <row r="57" spans="1:6">
      <c r="A57" s="15" t="s">
        <v>342</v>
      </c>
      <c r="B57" s="27" t="s">
        <v>57</v>
      </c>
      <c r="C57" s="78"/>
      <c r="D57" s="78"/>
      <c r="E57" s="78"/>
      <c r="F57" s="78">
        <f t="shared" si="1"/>
        <v>0</v>
      </c>
    </row>
    <row r="58" spans="1:6">
      <c r="A58" s="11" t="s">
        <v>343</v>
      </c>
      <c r="B58" s="27" t="s">
        <v>58</v>
      </c>
      <c r="C58" s="78"/>
      <c r="D58" s="78"/>
      <c r="E58" s="78"/>
      <c r="F58" s="78">
        <f t="shared" si="1"/>
        <v>0</v>
      </c>
    </row>
    <row r="59" spans="1:6">
      <c r="A59" s="11" t="s">
        <v>344</v>
      </c>
      <c r="B59" s="27" t="s">
        <v>59</v>
      </c>
      <c r="C59" s="78"/>
      <c r="D59" s="78"/>
      <c r="E59" s="78"/>
      <c r="F59" s="78">
        <f t="shared" si="1"/>
        <v>0</v>
      </c>
    </row>
    <row r="60" spans="1:6">
      <c r="A60" s="11" t="s">
        <v>345</v>
      </c>
      <c r="B60" s="27" t="s">
        <v>60</v>
      </c>
      <c r="C60" s="78"/>
      <c r="D60" s="78"/>
      <c r="E60" s="78"/>
      <c r="F60" s="78">
        <f t="shared" si="1"/>
        <v>0</v>
      </c>
    </row>
    <row r="61" spans="1:6">
      <c r="A61" s="38" t="s">
        <v>312</v>
      </c>
      <c r="B61" s="40" t="s">
        <v>61</v>
      </c>
      <c r="C61" s="78">
        <f>SUM(C53:C60)</f>
        <v>0</v>
      </c>
      <c r="D61" s="78">
        <f>SUM(D53:D60)</f>
        <v>0</v>
      </c>
      <c r="E61" s="78">
        <f>SUM(E53:E60)</f>
        <v>0</v>
      </c>
      <c r="F61" s="78">
        <f t="shared" si="1"/>
        <v>0</v>
      </c>
    </row>
    <row r="62" spans="1:6">
      <c r="A62" s="10" t="s">
        <v>346</v>
      </c>
      <c r="B62" s="27" t="s">
        <v>62</v>
      </c>
      <c r="C62" s="78"/>
      <c r="D62" s="78"/>
      <c r="E62" s="78"/>
      <c r="F62" s="78">
        <f t="shared" si="1"/>
        <v>0</v>
      </c>
    </row>
    <row r="63" spans="1:6">
      <c r="A63" s="10" t="s">
        <v>63</v>
      </c>
      <c r="B63" s="27" t="s">
        <v>64</v>
      </c>
      <c r="C63" s="78"/>
      <c r="D63" s="78"/>
      <c r="E63" s="78"/>
      <c r="F63" s="78">
        <f t="shared" si="1"/>
        <v>0</v>
      </c>
    </row>
    <row r="64" spans="1:6" ht="26">
      <c r="A64" s="10" t="s">
        <v>65</v>
      </c>
      <c r="B64" s="27" t="s">
        <v>66</v>
      </c>
      <c r="C64" s="78"/>
      <c r="D64" s="78"/>
      <c r="E64" s="78"/>
      <c r="F64" s="78">
        <f t="shared" si="1"/>
        <v>0</v>
      </c>
    </row>
    <row r="65" spans="1:6" ht="26">
      <c r="A65" s="10" t="s">
        <v>313</v>
      </c>
      <c r="B65" s="27" t="s">
        <v>67</v>
      </c>
      <c r="C65" s="78"/>
      <c r="D65" s="78"/>
      <c r="E65" s="78"/>
      <c r="F65" s="78">
        <f t="shared" si="1"/>
        <v>0</v>
      </c>
    </row>
    <row r="66" spans="1:6" ht="26">
      <c r="A66" s="10" t="s">
        <v>347</v>
      </c>
      <c r="B66" s="27" t="s">
        <v>68</v>
      </c>
      <c r="C66" s="78"/>
      <c r="D66" s="78"/>
      <c r="E66" s="78"/>
      <c r="F66" s="78">
        <f t="shared" si="1"/>
        <v>0</v>
      </c>
    </row>
    <row r="67" spans="1:6">
      <c r="A67" s="10" t="s">
        <v>315</v>
      </c>
      <c r="B67" s="27" t="s">
        <v>69</v>
      </c>
      <c r="C67" s="78"/>
      <c r="D67" s="78"/>
      <c r="E67" s="78"/>
      <c r="F67" s="78">
        <f t="shared" si="1"/>
        <v>0</v>
      </c>
    </row>
    <row r="68" spans="1:6" ht="26">
      <c r="A68" s="10" t="s">
        <v>348</v>
      </c>
      <c r="B68" s="27" t="s">
        <v>70</v>
      </c>
      <c r="C68" s="78"/>
      <c r="D68" s="78"/>
      <c r="E68" s="78"/>
      <c r="F68" s="78">
        <f t="shared" si="1"/>
        <v>0</v>
      </c>
    </row>
    <row r="69" spans="1:6" ht="26">
      <c r="A69" s="10" t="s">
        <v>349</v>
      </c>
      <c r="B69" s="27" t="s">
        <v>71</v>
      </c>
      <c r="C69" s="78"/>
      <c r="D69" s="78"/>
      <c r="E69" s="78"/>
      <c r="F69" s="78">
        <f t="shared" si="1"/>
        <v>0</v>
      </c>
    </row>
    <row r="70" spans="1:6">
      <c r="A70" s="10" t="s">
        <v>72</v>
      </c>
      <c r="B70" s="27" t="s">
        <v>73</v>
      </c>
      <c r="C70" s="78"/>
      <c r="D70" s="78"/>
      <c r="E70" s="78"/>
      <c r="F70" s="78">
        <f t="shared" si="1"/>
        <v>0</v>
      </c>
    </row>
    <row r="71" spans="1:6">
      <c r="A71" s="10" t="s">
        <v>74</v>
      </c>
      <c r="B71" s="27" t="s">
        <v>75</v>
      </c>
      <c r="C71" s="78"/>
      <c r="D71" s="78"/>
      <c r="E71" s="78"/>
      <c r="F71" s="78">
        <f t="shared" si="1"/>
        <v>0</v>
      </c>
    </row>
    <row r="72" spans="1:6">
      <c r="A72" s="10" t="s">
        <v>350</v>
      </c>
      <c r="B72" s="27" t="s">
        <v>76</v>
      </c>
      <c r="C72" s="78"/>
      <c r="D72" s="78"/>
      <c r="E72" s="78"/>
      <c r="F72" s="78">
        <f t="shared" si="1"/>
        <v>0</v>
      </c>
    </row>
    <row r="73" spans="1:6">
      <c r="A73" s="10" t="s">
        <v>523</v>
      </c>
      <c r="B73" s="27" t="s">
        <v>77</v>
      </c>
      <c r="C73" s="78"/>
      <c r="D73" s="78"/>
      <c r="E73" s="78"/>
      <c r="F73" s="78">
        <f t="shared" si="1"/>
        <v>0</v>
      </c>
    </row>
    <row r="74" spans="1:6">
      <c r="A74" s="10" t="s">
        <v>524</v>
      </c>
      <c r="B74" s="27" t="s">
        <v>77</v>
      </c>
      <c r="C74" s="78"/>
      <c r="D74" s="78"/>
      <c r="E74" s="78"/>
      <c r="F74" s="78">
        <f t="shared" si="1"/>
        <v>0</v>
      </c>
    </row>
    <row r="75" spans="1:6">
      <c r="A75" s="38" t="s">
        <v>318</v>
      </c>
      <c r="B75" s="40" t="s">
        <v>78</v>
      </c>
      <c r="C75" s="78">
        <f>SUM(C62:C74)</f>
        <v>0</v>
      </c>
      <c r="D75" s="78">
        <f>SUM(D62:D74)</f>
        <v>0</v>
      </c>
      <c r="E75" s="78">
        <f>SUM(E62:E74)</f>
        <v>0</v>
      </c>
      <c r="F75" s="78">
        <f t="shared" si="1"/>
        <v>0</v>
      </c>
    </row>
    <row r="76" spans="1:6" ht="16">
      <c r="A76" s="118" t="s">
        <v>469</v>
      </c>
      <c r="B76" s="40"/>
      <c r="C76" s="78">
        <f>C75+C61+C52+C27+C26</f>
        <v>39721250</v>
      </c>
      <c r="D76" s="78">
        <f>D75+D61+D52+D27+D26</f>
        <v>78956424</v>
      </c>
      <c r="E76" s="78">
        <f>E75+E61+E52+E27+E26</f>
        <v>0</v>
      </c>
      <c r="F76" s="78">
        <f t="shared" si="1"/>
        <v>118677674</v>
      </c>
    </row>
    <row r="77" spans="1:6">
      <c r="A77" s="4" t="s">
        <v>79</v>
      </c>
      <c r="B77" s="27" t="s">
        <v>80</v>
      </c>
      <c r="C77" s="78"/>
      <c r="D77" s="78"/>
      <c r="E77" s="78"/>
      <c r="F77" s="78">
        <f t="shared" si="1"/>
        <v>0</v>
      </c>
    </row>
    <row r="78" spans="1:6">
      <c r="A78" s="4" t="s">
        <v>351</v>
      </c>
      <c r="B78" s="27" t="s">
        <v>81</v>
      </c>
      <c r="C78" s="78"/>
      <c r="D78" s="78"/>
      <c r="E78" s="78"/>
      <c r="F78" s="78">
        <f t="shared" si="1"/>
        <v>0</v>
      </c>
    </row>
    <row r="79" spans="1:6">
      <c r="A79" s="4" t="s">
        <v>82</v>
      </c>
      <c r="B79" s="27" t="s">
        <v>83</v>
      </c>
      <c r="C79" s="78"/>
      <c r="D79" s="78"/>
      <c r="E79" s="78"/>
      <c r="F79" s="78">
        <f t="shared" si="1"/>
        <v>0</v>
      </c>
    </row>
    <row r="80" spans="1:6">
      <c r="A80" s="4" t="s">
        <v>84</v>
      </c>
      <c r="B80" s="27" t="s">
        <v>85</v>
      </c>
      <c r="C80" s="78">
        <v>1025000</v>
      </c>
      <c r="D80" s="78"/>
      <c r="E80" s="78"/>
      <c r="F80" s="78">
        <f t="shared" si="1"/>
        <v>1025000</v>
      </c>
    </row>
    <row r="81" spans="1:6">
      <c r="A81" s="4" t="s">
        <v>86</v>
      </c>
      <c r="B81" s="27" t="s">
        <v>87</v>
      </c>
      <c r="C81" s="78"/>
      <c r="D81" s="78"/>
      <c r="E81" s="78"/>
      <c r="F81" s="78">
        <f t="shared" si="1"/>
        <v>0</v>
      </c>
    </row>
    <row r="82" spans="1:6">
      <c r="A82" s="4" t="s">
        <v>88</v>
      </c>
      <c r="B82" s="27" t="s">
        <v>89</v>
      </c>
      <c r="C82" s="78"/>
      <c r="D82" s="78"/>
      <c r="E82" s="78"/>
      <c r="F82" s="78">
        <f t="shared" si="1"/>
        <v>0</v>
      </c>
    </row>
    <row r="83" spans="1:6">
      <c r="A83" s="4" t="s">
        <v>90</v>
      </c>
      <c r="B83" s="27" t="s">
        <v>91</v>
      </c>
      <c r="C83" s="78">
        <v>275000</v>
      </c>
      <c r="D83" s="78"/>
      <c r="E83" s="78"/>
      <c r="F83" s="78">
        <f t="shared" si="1"/>
        <v>275000</v>
      </c>
    </row>
    <row r="84" spans="1:6">
      <c r="A84" s="32" t="s">
        <v>320</v>
      </c>
      <c r="B84" s="40" t="s">
        <v>92</v>
      </c>
      <c r="C84" s="78">
        <f>SUM(C77:C83)</f>
        <v>1300000</v>
      </c>
      <c r="D84" s="78">
        <f>SUM(D77:D83)</f>
        <v>0</v>
      </c>
      <c r="E84" s="78">
        <f>SUM(E77:E83)</f>
        <v>0</v>
      </c>
      <c r="F84" s="78">
        <f t="shared" si="1"/>
        <v>1300000</v>
      </c>
    </row>
    <row r="85" spans="1:6">
      <c r="A85" s="11" t="s">
        <v>93</v>
      </c>
      <c r="B85" s="27" t="s">
        <v>94</v>
      </c>
      <c r="C85" s="78"/>
      <c r="D85" s="78"/>
      <c r="E85" s="78"/>
      <c r="F85" s="78">
        <f t="shared" si="1"/>
        <v>0</v>
      </c>
    </row>
    <row r="86" spans="1:6">
      <c r="A86" s="11" t="s">
        <v>95</v>
      </c>
      <c r="B86" s="27" t="s">
        <v>96</v>
      </c>
      <c r="C86" s="78"/>
      <c r="D86" s="78"/>
      <c r="E86" s="78"/>
      <c r="F86" s="78">
        <f t="shared" si="1"/>
        <v>0</v>
      </c>
    </row>
    <row r="87" spans="1:6">
      <c r="A87" s="11" t="s">
        <v>97</v>
      </c>
      <c r="B87" s="27" t="s">
        <v>98</v>
      </c>
      <c r="C87" s="78"/>
      <c r="D87" s="78"/>
      <c r="E87" s="78"/>
      <c r="F87" s="78">
        <f t="shared" si="1"/>
        <v>0</v>
      </c>
    </row>
    <row r="88" spans="1:6">
      <c r="A88" s="11" t="s">
        <v>99</v>
      </c>
      <c r="B88" s="27" t="s">
        <v>100</v>
      </c>
      <c r="C88" s="78"/>
      <c r="D88" s="78"/>
      <c r="E88" s="78"/>
      <c r="F88" s="78">
        <f t="shared" si="1"/>
        <v>0</v>
      </c>
    </row>
    <row r="89" spans="1:6">
      <c r="A89" s="38" t="s">
        <v>321</v>
      </c>
      <c r="B89" s="40" t="s">
        <v>101</v>
      </c>
      <c r="C89" s="78">
        <f>SUM(C85:C88)</f>
        <v>0</v>
      </c>
      <c r="D89" s="78"/>
      <c r="E89" s="78"/>
      <c r="F89" s="78">
        <f t="shared" si="1"/>
        <v>0</v>
      </c>
    </row>
    <row r="90" spans="1:6" ht="26">
      <c r="A90" s="11" t="s">
        <v>102</v>
      </c>
      <c r="B90" s="27" t="s">
        <v>103</v>
      </c>
      <c r="C90" s="78"/>
      <c r="D90" s="78"/>
      <c r="E90" s="78"/>
      <c r="F90" s="78">
        <f t="shared" si="1"/>
        <v>0</v>
      </c>
    </row>
    <row r="91" spans="1:6" ht="26">
      <c r="A91" s="11" t="s">
        <v>352</v>
      </c>
      <c r="B91" s="27" t="s">
        <v>104</v>
      </c>
      <c r="C91" s="78"/>
      <c r="D91" s="78"/>
      <c r="E91" s="78"/>
      <c r="F91" s="78">
        <f t="shared" si="1"/>
        <v>0</v>
      </c>
    </row>
    <row r="92" spans="1:6" ht="26">
      <c r="A92" s="11" t="s">
        <v>353</v>
      </c>
      <c r="B92" s="27" t="s">
        <v>105</v>
      </c>
      <c r="C92" s="78"/>
      <c r="D92" s="78"/>
      <c r="E92" s="78"/>
      <c r="F92" s="78">
        <f t="shared" ref="F92:F124" si="2">SUM(C92:D92)</f>
        <v>0</v>
      </c>
    </row>
    <row r="93" spans="1:6">
      <c r="A93" s="11" t="s">
        <v>354</v>
      </c>
      <c r="B93" s="27" t="s">
        <v>106</v>
      </c>
      <c r="C93" s="78"/>
      <c r="D93" s="78"/>
      <c r="E93" s="78"/>
      <c r="F93" s="78">
        <f t="shared" si="2"/>
        <v>0</v>
      </c>
    </row>
    <row r="94" spans="1:6" ht="26">
      <c r="A94" s="11" t="s">
        <v>355</v>
      </c>
      <c r="B94" s="27" t="s">
        <v>107</v>
      </c>
      <c r="C94" s="78"/>
      <c r="D94" s="78"/>
      <c r="E94" s="78"/>
      <c r="F94" s="78">
        <f t="shared" si="2"/>
        <v>0</v>
      </c>
    </row>
    <row r="95" spans="1:6" ht="26">
      <c r="A95" s="11" t="s">
        <v>356</v>
      </c>
      <c r="B95" s="27" t="s">
        <v>108</v>
      </c>
      <c r="C95" s="78"/>
      <c r="D95" s="78"/>
      <c r="E95" s="78"/>
      <c r="F95" s="78">
        <f t="shared" si="2"/>
        <v>0</v>
      </c>
    </row>
    <row r="96" spans="1:6">
      <c r="A96" s="11" t="s">
        <v>109</v>
      </c>
      <c r="B96" s="27" t="s">
        <v>110</v>
      </c>
      <c r="C96" s="78"/>
      <c r="D96" s="78"/>
      <c r="E96" s="78"/>
      <c r="F96" s="78">
        <f t="shared" si="2"/>
        <v>0</v>
      </c>
    </row>
    <row r="97" spans="1:25">
      <c r="A97" s="11" t="s">
        <v>357</v>
      </c>
      <c r="B97" s="27" t="s">
        <v>111</v>
      </c>
      <c r="C97" s="78"/>
      <c r="D97" s="78"/>
      <c r="E97" s="78"/>
      <c r="F97" s="78">
        <f t="shared" si="2"/>
        <v>0</v>
      </c>
    </row>
    <row r="98" spans="1:25">
      <c r="A98" s="38" t="s">
        <v>322</v>
      </c>
      <c r="B98" s="40" t="s">
        <v>112</v>
      </c>
      <c r="C98" s="78"/>
      <c r="D98" s="78"/>
      <c r="E98" s="78"/>
      <c r="F98" s="78">
        <f t="shared" si="2"/>
        <v>0</v>
      </c>
    </row>
    <row r="99" spans="1:25" ht="16">
      <c r="A99" s="118" t="s">
        <v>468</v>
      </c>
      <c r="B99" s="40"/>
      <c r="C99" s="78">
        <f>C98+C89+C84</f>
        <v>1300000</v>
      </c>
      <c r="D99" s="78">
        <f>D98+D89+D84</f>
        <v>0</v>
      </c>
      <c r="E99" s="78">
        <f>E98+E89+E84</f>
        <v>0</v>
      </c>
      <c r="F99" s="78">
        <f t="shared" si="2"/>
        <v>1300000</v>
      </c>
    </row>
    <row r="100" spans="1:25" ht="15.5">
      <c r="A100" s="33" t="s">
        <v>365</v>
      </c>
      <c r="B100" s="30" t="s">
        <v>113</v>
      </c>
      <c r="C100" s="78">
        <f>C98+C89+C84+C75+C61+C52+C27+C26</f>
        <v>41021250</v>
      </c>
      <c r="D100" s="78">
        <f>D98+D89+D84+D75+D61+D52+D27+D26</f>
        <v>78956424</v>
      </c>
      <c r="E100" s="78">
        <f>E98+E89+E84+E75+E61+E52+E27+E26</f>
        <v>0</v>
      </c>
      <c r="F100" s="78">
        <f t="shared" si="2"/>
        <v>119977674</v>
      </c>
    </row>
    <row r="101" spans="1:25">
      <c r="A101" s="11" t="s">
        <v>358</v>
      </c>
      <c r="B101" s="4" t="s">
        <v>114</v>
      </c>
      <c r="C101" s="81"/>
      <c r="D101" s="81"/>
      <c r="E101" s="81"/>
      <c r="F101" s="78">
        <f t="shared" si="2"/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>
      <c r="A102" s="11" t="s">
        <v>116</v>
      </c>
      <c r="B102" s="4" t="s">
        <v>117</v>
      </c>
      <c r="C102" s="81"/>
      <c r="D102" s="81"/>
      <c r="E102" s="81"/>
      <c r="F102" s="78">
        <f t="shared" si="2"/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1"/>
      <c r="Y102" s="21"/>
    </row>
    <row r="103" spans="1:25">
      <c r="A103" s="11" t="s">
        <v>359</v>
      </c>
      <c r="B103" s="4" t="s">
        <v>118</v>
      </c>
      <c r="C103" s="81"/>
      <c r="D103" s="81"/>
      <c r="E103" s="81"/>
      <c r="F103" s="78">
        <f t="shared" si="2"/>
        <v>0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1"/>
      <c r="Y103" s="21"/>
    </row>
    <row r="104" spans="1:25">
      <c r="A104" s="13" t="s">
        <v>327</v>
      </c>
      <c r="B104" s="6" t="s">
        <v>119</v>
      </c>
      <c r="C104" s="82"/>
      <c r="D104" s="82"/>
      <c r="E104" s="82"/>
      <c r="F104" s="78">
        <f t="shared" si="2"/>
        <v>0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1"/>
      <c r="Y104" s="21"/>
    </row>
    <row r="105" spans="1:25">
      <c r="A105" s="11" t="s">
        <v>360</v>
      </c>
      <c r="B105" s="4" t="s">
        <v>120</v>
      </c>
      <c r="C105" s="83"/>
      <c r="D105" s="83"/>
      <c r="E105" s="83"/>
      <c r="F105" s="78">
        <f t="shared" si="2"/>
        <v>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1"/>
      <c r="Y105" s="21"/>
    </row>
    <row r="106" spans="1:25">
      <c r="A106" s="11" t="s">
        <v>330</v>
      </c>
      <c r="B106" s="4" t="s">
        <v>123</v>
      </c>
      <c r="C106" s="83"/>
      <c r="D106" s="83"/>
      <c r="E106" s="83"/>
      <c r="F106" s="78">
        <f t="shared" si="2"/>
        <v>0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1"/>
      <c r="Y106" s="21"/>
    </row>
    <row r="107" spans="1:25">
      <c r="A107" s="11" t="s">
        <v>124</v>
      </c>
      <c r="B107" s="4" t="s">
        <v>125</v>
      </c>
      <c r="C107" s="81"/>
      <c r="D107" s="81"/>
      <c r="E107" s="81"/>
      <c r="F107" s="78">
        <f t="shared" si="2"/>
        <v>0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1"/>
      <c r="Y107" s="21"/>
    </row>
    <row r="108" spans="1:25">
      <c r="A108" s="11" t="s">
        <v>361</v>
      </c>
      <c r="B108" s="4" t="s">
        <v>126</v>
      </c>
      <c r="C108" s="81"/>
      <c r="D108" s="81"/>
      <c r="E108" s="81"/>
      <c r="F108" s="78">
        <f t="shared" si="2"/>
        <v>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1"/>
      <c r="Y108" s="21"/>
    </row>
    <row r="109" spans="1:25">
      <c r="A109" s="13" t="s">
        <v>328</v>
      </c>
      <c r="B109" s="6" t="s">
        <v>127</v>
      </c>
      <c r="C109" s="84"/>
      <c r="D109" s="84"/>
      <c r="E109" s="84"/>
      <c r="F109" s="78">
        <f t="shared" si="2"/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1"/>
      <c r="Y109" s="21"/>
    </row>
    <row r="110" spans="1:25">
      <c r="A110" s="11" t="s">
        <v>128</v>
      </c>
      <c r="B110" s="4" t="s">
        <v>129</v>
      </c>
      <c r="C110" s="83"/>
      <c r="D110" s="83"/>
      <c r="E110" s="83"/>
      <c r="F110" s="78">
        <f t="shared" si="2"/>
        <v>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>
      <c r="A111" s="11" t="s">
        <v>130</v>
      </c>
      <c r="B111" s="4" t="s">
        <v>131</v>
      </c>
      <c r="C111" s="83"/>
      <c r="D111" s="83"/>
      <c r="E111" s="83"/>
      <c r="F111" s="78">
        <f t="shared" si="2"/>
        <v>0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>
      <c r="A112" s="13" t="s">
        <v>132</v>
      </c>
      <c r="B112" s="6" t="s">
        <v>133</v>
      </c>
      <c r="C112" s="83"/>
      <c r="D112" s="83"/>
      <c r="E112" s="83"/>
      <c r="F112" s="78">
        <f t="shared" si="2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>
      <c r="A113" s="11" t="s">
        <v>134</v>
      </c>
      <c r="B113" s="4" t="s">
        <v>135</v>
      </c>
      <c r="C113" s="83"/>
      <c r="D113" s="83"/>
      <c r="E113" s="83"/>
      <c r="F113" s="78">
        <f t="shared" si="2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>
      <c r="A114" s="11" t="s">
        <v>136</v>
      </c>
      <c r="B114" s="4" t="s">
        <v>137</v>
      </c>
      <c r="C114" s="83"/>
      <c r="D114" s="83"/>
      <c r="E114" s="83"/>
      <c r="F114" s="78">
        <f t="shared" si="2"/>
        <v>0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1"/>
      <c r="Y114" s="21"/>
    </row>
    <row r="115" spans="1:25">
      <c r="A115" s="11" t="s">
        <v>138</v>
      </c>
      <c r="B115" s="4" t="s">
        <v>139</v>
      </c>
      <c r="C115" s="83"/>
      <c r="D115" s="83"/>
      <c r="E115" s="83"/>
      <c r="F115" s="78">
        <f t="shared" si="2"/>
        <v>0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>
      <c r="A116" s="38" t="s">
        <v>329</v>
      </c>
      <c r="B116" s="32" t="s">
        <v>140</v>
      </c>
      <c r="C116" s="84"/>
      <c r="D116" s="84"/>
      <c r="E116" s="84"/>
      <c r="F116" s="78">
        <f t="shared" si="2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1"/>
      <c r="Y116" s="21"/>
    </row>
    <row r="117" spans="1:25">
      <c r="A117" s="11" t="s">
        <v>141</v>
      </c>
      <c r="B117" s="4" t="s">
        <v>142</v>
      </c>
      <c r="C117" s="83"/>
      <c r="D117" s="83"/>
      <c r="E117" s="83"/>
      <c r="F117" s="78">
        <f t="shared" si="2"/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>
      <c r="A118" s="11" t="s">
        <v>143</v>
      </c>
      <c r="B118" s="4" t="s">
        <v>144</v>
      </c>
      <c r="C118" s="81"/>
      <c r="D118" s="81"/>
      <c r="E118" s="81"/>
      <c r="F118" s="78">
        <f t="shared" si="2"/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1"/>
      <c r="Y118" s="21"/>
    </row>
    <row r="119" spans="1:25">
      <c r="A119" s="11" t="s">
        <v>362</v>
      </c>
      <c r="B119" s="4" t="s">
        <v>145</v>
      </c>
      <c r="C119" s="83"/>
      <c r="D119" s="83"/>
      <c r="E119" s="83"/>
      <c r="F119" s="78">
        <f t="shared" si="2"/>
        <v>0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1"/>
      <c r="Y119" s="21"/>
    </row>
    <row r="120" spans="1:25">
      <c r="A120" s="11" t="s">
        <v>331</v>
      </c>
      <c r="B120" s="4" t="s">
        <v>146</v>
      </c>
      <c r="C120" s="83"/>
      <c r="D120" s="83"/>
      <c r="E120" s="83"/>
      <c r="F120" s="78">
        <f t="shared" si="2"/>
        <v>0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1"/>
      <c r="Y120" s="21"/>
    </row>
    <row r="121" spans="1:25">
      <c r="A121" s="38" t="s">
        <v>332</v>
      </c>
      <c r="B121" s="32" t="s">
        <v>150</v>
      </c>
      <c r="C121" s="84"/>
      <c r="D121" s="84"/>
      <c r="E121" s="84"/>
      <c r="F121" s="78">
        <f t="shared" si="2"/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>
      <c r="A122" s="11" t="s">
        <v>151</v>
      </c>
      <c r="B122" s="4" t="s">
        <v>152</v>
      </c>
      <c r="C122" s="81"/>
      <c r="D122" s="81"/>
      <c r="E122" s="81"/>
      <c r="F122" s="78">
        <f t="shared" si="2"/>
        <v>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1"/>
      <c r="Y122" s="21"/>
    </row>
    <row r="123" spans="1:25" ht="15.5">
      <c r="A123" s="119" t="s">
        <v>366</v>
      </c>
      <c r="B123" s="33" t="s">
        <v>153</v>
      </c>
      <c r="C123" s="84"/>
      <c r="D123" s="84"/>
      <c r="E123" s="84"/>
      <c r="F123" s="78">
        <f t="shared" si="2"/>
        <v>0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1"/>
      <c r="Y123" s="21"/>
    </row>
    <row r="124" spans="1:25" ht="15.5">
      <c r="A124" s="126" t="s">
        <v>402</v>
      </c>
      <c r="B124" s="63"/>
      <c r="C124" s="78">
        <f>C123+C100</f>
        <v>41021250</v>
      </c>
      <c r="D124" s="78">
        <f>D123+D100</f>
        <v>78956424</v>
      </c>
      <c r="E124" s="78">
        <f>E123+E100</f>
        <v>0</v>
      </c>
      <c r="F124" s="78">
        <f t="shared" si="2"/>
        <v>119977674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>
      <c r="B125" s="21"/>
      <c r="C125" s="85"/>
      <c r="D125" s="85"/>
      <c r="E125" s="85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>
      <c r="B126" s="21"/>
      <c r="C126" s="85"/>
      <c r="D126" s="85"/>
      <c r="E126" s="85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>
      <c r="B127" s="21"/>
      <c r="C127" s="85"/>
      <c r="D127" s="85"/>
      <c r="E127" s="85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>
      <c r="B128" s="21"/>
      <c r="C128" s="85"/>
      <c r="D128" s="85"/>
      <c r="E128" s="85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>
      <c r="B129" s="21"/>
      <c r="C129" s="85"/>
      <c r="D129" s="85"/>
      <c r="E129" s="85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>
      <c r="B130" s="21"/>
      <c r="C130" s="85"/>
      <c r="D130" s="85"/>
      <c r="E130" s="85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>
      <c r="B131" s="21"/>
      <c r="C131" s="85"/>
      <c r="D131" s="85"/>
      <c r="E131" s="85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>
      <c r="B132" s="21"/>
      <c r="C132" s="85"/>
      <c r="D132" s="85"/>
      <c r="E132" s="85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>
      <c r="B133" s="21"/>
      <c r="C133" s="85"/>
      <c r="D133" s="85"/>
      <c r="E133" s="85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>
      <c r="B134" s="21"/>
      <c r="C134" s="85"/>
      <c r="D134" s="85"/>
      <c r="E134" s="85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>
      <c r="B135" s="21"/>
      <c r="C135" s="85"/>
      <c r="D135" s="85"/>
      <c r="E135" s="85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>
      <c r="B136" s="21"/>
      <c r="C136" s="85"/>
      <c r="D136" s="85"/>
      <c r="E136" s="85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>
      <c r="B137" s="21"/>
      <c r="C137" s="85"/>
      <c r="D137" s="85"/>
      <c r="E137" s="85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>
      <c r="B138" s="21"/>
      <c r="C138" s="85"/>
      <c r="D138" s="85"/>
      <c r="E138" s="85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>
      <c r="B139" s="21"/>
      <c r="C139" s="85"/>
      <c r="D139" s="85"/>
      <c r="E139" s="85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>
      <c r="B140" s="21"/>
      <c r="C140" s="85"/>
      <c r="D140" s="85"/>
      <c r="E140" s="85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>
      <c r="B141" s="21"/>
      <c r="C141" s="85"/>
      <c r="D141" s="85"/>
      <c r="E141" s="85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>
      <c r="B142" s="21"/>
      <c r="C142" s="85"/>
      <c r="D142" s="85"/>
      <c r="E142" s="85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>
      <c r="B143" s="21"/>
      <c r="C143" s="85"/>
      <c r="D143" s="85"/>
      <c r="E143" s="85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>
      <c r="B144" s="21"/>
      <c r="C144" s="85"/>
      <c r="D144" s="85"/>
      <c r="E144" s="85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>
      <c r="B145" s="21"/>
      <c r="C145" s="85"/>
      <c r="D145" s="85"/>
      <c r="E145" s="85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>
      <c r="B146" s="21"/>
      <c r="C146" s="85"/>
      <c r="D146" s="85"/>
      <c r="E146" s="85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>
      <c r="B147" s="21"/>
      <c r="C147" s="85"/>
      <c r="D147" s="85"/>
      <c r="E147" s="85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>
      <c r="B148" s="21"/>
      <c r="C148" s="85"/>
      <c r="D148" s="85"/>
      <c r="E148" s="85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>
      <c r="B149" s="21"/>
      <c r="C149" s="85"/>
      <c r="D149" s="85"/>
      <c r="E149" s="85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>
      <c r="B150" s="21"/>
      <c r="C150" s="85"/>
      <c r="D150" s="85"/>
      <c r="E150" s="85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>
      <c r="B151" s="21"/>
      <c r="C151" s="85"/>
      <c r="D151" s="85"/>
      <c r="E151" s="85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>
      <c r="B152" s="21"/>
      <c r="C152" s="85"/>
      <c r="D152" s="85"/>
      <c r="E152" s="85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>
      <c r="B153" s="21"/>
      <c r="C153" s="85"/>
      <c r="D153" s="85"/>
      <c r="E153" s="85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>
      <c r="B154" s="21"/>
      <c r="C154" s="85"/>
      <c r="D154" s="85"/>
      <c r="E154" s="85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>
      <c r="B155" s="21"/>
      <c r="C155" s="85"/>
      <c r="D155" s="85"/>
      <c r="E155" s="85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>
      <c r="B156" s="21"/>
      <c r="C156" s="85"/>
      <c r="D156" s="85"/>
      <c r="E156" s="85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>
      <c r="B157" s="21"/>
      <c r="C157" s="85"/>
      <c r="D157" s="85"/>
      <c r="E157" s="85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>
      <c r="B158" s="21"/>
      <c r="C158" s="85"/>
      <c r="D158" s="85"/>
      <c r="E158" s="85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>
      <c r="B159" s="21"/>
      <c r="C159" s="85"/>
      <c r="D159" s="85"/>
      <c r="E159" s="85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>
      <c r="B160" s="21"/>
      <c r="C160" s="85"/>
      <c r="D160" s="85"/>
      <c r="E160" s="85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>
      <c r="B161" s="21"/>
      <c r="C161" s="85"/>
      <c r="D161" s="85"/>
      <c r="E161" s="85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>
      <c r="B162" s="21"/>
      <c r="C162" s="85"/>
      <c r="D162" s="85"/>
      <c r="E162" s="85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>
      <c r="B163" s="21"/>
      <c r="C163" s="85"/>
      <c r="D163" s="85"/>
      <c r="E163" s="85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>
      <c r="B164" s="21"/>
      <c r="C164" s="85"/>
      <c r="D164" s="85"/>
      <c r="E164" s="85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>
      <c r="B165" s="21"/>
      <c r="C165" s="85"/>
      <c r="D165" s="85"/>
      <c r="E165" s="85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>
      <c r="B166" s="21"/>
      <c r="C166" s="85"/>
      <c r="D166" s="85"/>
      <c r="E166" s="85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>
      <c r="B167" s="21"/>
      <c r="C167" s="85"/>
      <c r="D167" s="85"/>
      <c r="E167" s="85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>
      <c r="B168" s="21"/>
      <c r="C168" s="85"/>
      <c r="D168" s="85"/>
      <c r="E168" s="85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>
      <c r="B169" s="21"/>
      <c r="C169" s="85"/>
      <c r="D169" s="85"/>
      <c r="E169" s="85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>
      <c r="B170" s="21"/>
      <c r="C170" s="85"/>
      <c r="D170" s="85"/>
      <c r="E170" s="85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>
      <c r="B171" s="21"/>
      <c r="C171" s="85"/>
      <c r="D171" s="85"/>
      <c r="E171" s="85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2:25">
      <c r="B172" s="21"/>
      <c r="C172" s="85"/>
      <c r="D172" s="85"/>
      <c r="E172" s="85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2:25">
      <c r="B173" s="21"/>
      <c r="C173" s="85"/>
      <c r="D173" s="85"/>
      <c r="E173" s="85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</sheetData>
  <mergeCells count="3">
    <mergeCell ref="A3:F3"/>
    <mergeCell ref="A4:F4"/>
    <mergeCell ref="A1:F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6" fitToHeight="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workbookViewId="0">
      <selection sqref="A1:F1"/>
    </sheetView>
  </sheetViews>
  <sheetFormatPr defaultRowHeight="14.5"/>
  <cols>
    <col min="1" max="1" width="65.1796875" style="121" customWidth="1"/>
    <col min="3" max="5" width="12.7265625" style="75" customWidth="1"/>
    <col min="6" max="6" width="12.7265625" style="76" customWidth="1"/>
  </cols>
  <sheetData>
    <row r="1" spans="1:6" ht="15.5">
      <c r="A1" s="195" t="s">
        <v>696</v>
      </c>
      <c r="B1" s="195"/>
      <c r="C1" s="195"/>
      <c r="D1" s="195"/>
      <c r="E1" s="195"/>
      <c r="F1" s="195"/>
    </row>
    <row r="2" spans="1:6" ht="15.5">
      <c r="A2" s="111"/>
    </row>
    <row r="3" spans="1:6" ht="20.25" customHeight="1">
      <c r="A3" s="191" t="s">
        <v>634</v>
      </c>
      <c r="B3" s="192"/>
      <c r="C3" s="192"/>
      <c r="D3" s="192"/>
      <c r="E3" s="192"/>
      <c r="F3" s="193"/>
    </row>
    <row r="4" spans="1:6" ht="19.5" customHeight="1">
      <c r="A4" s="194" t="s">
        <v>619</v>
      </c>
      <c r="B4" s="192"/>
      <c r="C4" s="192"/>
      <c r="D4" s="192"/>
      <c r="E4" s="192"/>
      <c r="F4" s="193"/>
    </row>
    <row r="5" spans="1:6" ht="17.5">
      <c r="A5" s="123"/>
    </row>
    <row r="6" spans="1:6">
      <c r="A6" s="124" t="s">
        <v>449</v>
      </c>
    </row>
    <row r="7" spans="1:6" ht="39">
      <c r="A7" s="2" t="s">
        <v>593</v>
      </c>
      <c r="B7" s="2" t="s">
        <v>594</v>
      </c>
      <c r="C7" s="131" t="s">
        <v>470</v>
      </c>
      <c r="D7" s="131" t="s">
        <v>471</v>
      </c>
      <c r="E7" s="131" t="s">
        <v>472</v>
      </c>
      <c r="F7" s="128" t="s">
        <v>557</v>
      </c>
    </row>
    <row r="8" spans="1:6">
      <c r="A8" s="114" t="s">
        <v>595</v>
      </c>
      <c r="B8" s="26" t="s">
        <v>596</v>
      </c>
      <c r="C8" s="78">
        <v>10002386</v>
      </c>
      <c r="D8" s="78"/>
      <c r="E8" s="78"/>
      <c r="F8" s="78">
        <f>SUM(C8:E8)</f>
        <v>10002386</v>
      </c>
    </row>
    <row r="9" spans="1:6">
      <c r="A9" s="114" t="s">
        <v>597</v>
      </c>
      <c r="B9" s="27" t="s">
        <v>598</v>
      </c>
      <c r="C9" s="78"/>
      <c r="D9" s="78"/>
      <c r="E9" s="78"/>
      <c r="F9" s="78"/>
    </row>
    <row r="10" spans="1:6">
      <c r="A10" s="114" t="s">
        <v>599</v>
      </c>
      <c r="B10" s="27" t="s">
        <v>600</v>
      </c>
      <c r="C10" s="78">
        <v>49549</v>
      </c>
      <c r="D10" s="78"/>
      <c r="E10" s="78"/>
      <c r="F10" s="78"/>
    </row>
    <row r="11" spans="1:6">
      <c r="A11" s="114" t="s">
        <v>601</v>
      </c>
      <c r="B11" s="27" t="s">
        <v>602</v>
      </c>
      <c r="C11" s="78"/>
      <c r="D11" s="78"/>
      <c r="E11" s="78"/>
      <c r="F11" s="78"/>
    </row>
    <row r="12" spans="1:6">
      <c r="A12" s="114" t="s">
        <v>603</v>
      </c>
      <c r="B12" s="27" t="s">
        <v>604</v>
      </c>
      <c r="C12" s="78"/>
      <c r="D12" s="78"/>
      <c r="E12" s="78"/>
      <c r="F12" s="78"/>
    </row>
    <row r="13" spans="1:6">
      <c r="A13" s="114" t="s">
        <v>605</v>
      </c>
      <c r="B13" s="27" t="s">
        <v>606</v>
      </c>
      <c r="C13" s="78"/>
      <c r="D13" s="78"/>
      <c r="E13" s="78"/>
      <c r="F13" s="78"/>
    </row>
    <row r="14" spans="1:6">
      <c r="A14" s="114" t="s">
        <v>607</v>
      </c>
      <c r="B14" s="27" t="s">
        <v>608</v>
      </c>
      <c r="C14" s="78"/>
      <c r="D14" s="78"/>
      <c r="E14" s="78"/>
      <c r="F14" s="78"/>
    </row>
    <row r="15" spans="1:6">
      <c r="A15" s="114" t="s">
        <v>609</v>
      </c>
      <c r="B15" s="27" t="s">
        <v>610</v>
      </c>
      <c r="C15" s="78"/>
      <c r="D15" s="78"/>
      <c r="E15" s="78"/>
      <c r="F15" s="78"/>
    </row>
    <row r="16" spans="1:6">
      <c r="A16" s="4" t="s">
        <v>611</v>
      </c>
      <c r="B16" s="27" t="s">
        <v>612</v>
      </c>
      <c r="C16" s="78"/>
      <c r="D16" s="78"/>
      <c r="E16" s="78"/>
      <c r="F16" s="78"/>
    </row>
    <row r="17" spans="1:6">
      <c r="A17" s="4" t="s">
        <v>613</v>
      </c>
      <c r="B17" s="27" t="s">
        <v>614</v>
      </c>
      <c r="C17" s="78"/>
      <c r="D17" s="78"/>
      <c r="E17" s="78"/>
      <c r="F17" s="78"/>
    </row>
    <row r="18" spans="1:6">
      <c r="A18" s="4" t="s">
        <v>615</v>
      </c>
      <c r="B18" s="27" t="s">
        <v>616</v>
      </c>
      <c r="C18" s="78"/>
      <c r="D18" s="78"/>
      <c r="E18" s="78"/>
      <c r="F18" s="78"/>
    </row>
    <row r="19" spans="1:6">
      <c r="A19" s="4" t="s">
        <v>0</v>
      </c>
      <c r="B19" s="27" t="s">
        <v>1</v>
      </c>
      <c r="C19" s="78"/>
      <c r="D19" s="78"/>
      <c r="E19" s="78"/>
      <c r="F19" s="78"/>
    </row>
    <row r="20" spans="1:6">
      <c r="A20" s="4" t="s">
        <v>333</v>
      </c>
      <c r="B20" s="27" t="s">
        <v>2</v>
      </c>
      <c r="C20" s="78">
        <v>2222533</v>
      </c>
      <c r="D20" s="78"/>
      <c r="E20" s="78"/>
      <c r="F20" s="78"/>
    </row>
    <row r="21" spans="1:6">
      <c r="A21" s="115" t="s">
        <v>276</v>
      </c>
      <c r="B21" s="28" t="s">
        <v>3</v>
      </c>
      <c r="C21" s="78">
        <f>SUM(C8:C20)</f>
        <v>12274468</v>
      </c>
      <c r="D21" s="78">
        <f>SUM(D8:D20)</f>
        <v>0</v>
      </c>
      <c r="E21" s="78">
        <f>SUM(E8:E20)</f>
        <v>0</v>
      </c>
      <c r="F21" s="78">
        <f>SUM(C21:E21)</f>
        <v>12274468</v>
      </c>
    </row>
    <row r="22" spans="1:6">
      <c r="A22" s="4" t="s">
        <v>4</v>
      </c>
      <c r="B22" s="27" t="s">
        <v>5</v>
      </c>
      <c r="C22" s="78"/>
      <c r="D22" s="78"/>
      <c r="E22" s="78"/>
      <c r="F22" s="78"/>
    </row>
    <row r="23" spans="1:6" ht="26">
      <c r="A23" s="4" t="s">
        <v>6</v>
      </c>
      <c r="B23" s="27" t="s">
        <v>7</v>
      </c>
      <c r="C23" s="78">
        <v>703200</v>
      </c>
      <c r="D23" s="78"/>
      <c r="E23" s="78"/>
      <c r="F23" s="78">
        <f>SUM(C23:E23)</f>
        <v>703200</v>
      </c>
    </row>
    <row r="24" spans="1:6">
      <c r="A24" s="4" t="s">
        <v>8</v>
      </c>
      <c r="B24" s="27" t="s">
        <v>9</v>
      </c>
      <c r="C24" s="78">
        <v>322500</v>
      </c>
      <c r="D24" s="78"/>
      <c r="E24" s="78"/>
      <c r="F24" s="78">
        <f>SUM(C24:E24)</f>
        <v>322500</v>
      </c>
    </row>
    <row r="25" spans="1:6">
      <c r="A25" s="6" t="s">
        <v>277</v>
      </c>
      <c r="B25" s="28" t="s">
        <v>10</v>
      </c>
      <c r="C25" s="78">
        <f>SUM(C22:C24)</f>
        <v>1025700</v>
      </c>
      <c r="D25" s="78">
        <f>SUM(D22:D24)</f>
        <v>0</v>
      </c>
      <c r="E25" s="78">
        <f>SUM(E22:E24)</f>
        <v>0</v>
      </c>
      <c r="F25" s="78">
        <f>SUM(C25:E25)</f>
        <v>1025700</v>
      </c>
    </row>
    <row r="26" spans="1:6">
      <c r="A26" s="116" t="s">
        <v>363</v>
      </c>
      <c r="B26" s="40" t="s">
        <v>11</v>
      </c>
      <c r="C26" s="78">
        <f>C25+C21</f>
        <v>13300168</v>
      </c>
      <c r="D26" s="78">
        <f>D25+D21</f>
        <v>0</v>
      </c>
      <c r="E26" s="78">
        <f>E25+E21</f>
        <v>0</v>
      </c>
      <c r="F26" s="78">
        <f>SUM(C26:E26)</f>
        <v>13300168</v>
      </c>
    </row>
    <row r="27" spans="1:6" ht="28">
      <c r="A27" s="32" t="s">
        <v>334</v>
      </c>
      <c r="B27" s="40" t="s">
        <v>12</v>
      </c>
      <c r="C27" s="78">
        <v>1991313</v>
      </c>
      <c r="D27" s="78"/>
      <c r="E27" s="78"/>
      <c r="F27" s="78">
        <f>SUM(C27:E27)</f>
        <v>1991313</v>
      </c>
    </row>
    <row r="28" spans="1:6">
      <c r="A28" s="4" t="s">
        <v>13</v>
      </c>
      <c r="B28" s="27" t="s">
        <v>14</v>
      </c>
      <c r="C28" s="78">
        <v>1261000</v>
      </c>
      <c r="D28" s="78"/>
      <c r="E28" s="87"/>
      <c r="F28" s="78">
        <f t="shared" ref="F28:F37" si="0">SUM(C28:D28)</f>
        <v>1261000</v>
      </c>
    </row>
    <row r="29" spans="1:6">
      <c r="A29" s="4" t="s">
        <v>15</v>
      </c>
      <c r="B29" s="27" t="s">
        <v>16</v>
      </c>
      <c r="C29" s="78">
        <v>225000</v>
      </c>
      <c r="D29" s="78"/>
      <c r="E29" s="87"/>
      <c r="F29" s="78">
        <f t="shared" si="0"/>
        <v>225000</v>
      </c>
    </row>
    <row r="30" spans="1:6">
      <c r="A30" s="4" t="s">
        <v>17</v>
      </c>
      <c r="B30" s="27" t="s">
        <v>18</v>
      </c>
      <c r="C30" s="78">
        <v>0</v>
      </c>
      <c r="D30" s="78"/>
      <c r="E30" s="87"/>
      <c r="F30" s="78">
        <f t="shared" si="0"/>
        <v>0</v>
      </c>
    </row>
    <row r="31" spans="1:6">
      <c r="A31" s="6" t="s">
        <v>278</v>
      </c>
      <c r="B31" s="28" t="s">
        <v>19</v>
      </c>
      <c r="C31" s="78">
        <f>SUM(C28:C30)</f>
        <v>1486000</v>
      </c>
      <c r="D31" s="78">
        <f>SUM(D28:D30)</f>
        <v>0</v>
      </c>
      <c r="E31" s="87"/>
      <c r="F31" s="78">
        <f t="shared" si="0"/>
        <v>1486000</v>
      </c>
    </row>
    <row r="32" spans="1:6">
      <c r="A32" s="4" t="s">
        <v>20</v>
      </c>
      <c r="B32" s="27" t="s">
        <v>21</v>
      </c>
      <c r="C32" s="78">
        <v>276000</v>
      </c>
      <c r="D32" s="78"/>
      <c r="E32" s="87"/>
      <c r="F32" s="78">
        <f t="shared" si="0"/>
        <v>276000</v>
      </c>
    </row>
    <row r="33" spans="1:6">
      <c r="A33" s="4" t="s">
        <v>22</v>
      </c>
      <c r="B33" s="27" t="s">
        <v>23</v>
      </c>
      <c r="C33" s="78">
        <v>176000</v>
      </c>
      <c r="D33" s="78"/>
      <c r="E33" s="87"/>
      <c r="F33" s="78">
        <f t="shared" si="0"/>
        <v>176000</v>
      </c>
    </row>
    <row r="34" spans="1:6" ht="15" customHeight="1">
      <c r="A34" s="6" t="s">
        <v>364</v>
      </c>
      <c r="B34" s="28" t="s">
        <v>24</v>
      </c>
      <c r="C34" s="78">
        <f>SUM(C32:C33)</f>
        <v>452000</v>
      </c>
      <c r="D34" s="78">
        <f>SUM(D32:D33)</f>
        <v>0</v>
      </c>
      <c r="E34" s="87"/>
      <c r="F34" s="78">
        <f t="shared" si="0"/>
        <v>452000</v>
      </c>
    </row>
    <row r="35" spans="1:6">
      <c r="A35" s="4" t="s">
        <v>25</v>
      </c>
      <c r="B35" s="27" t="s">
        <v>26</v>
      </c>
      <c r="C35" s="78">
        <v>6364000</v>
      </c>
      <c r="D35" s="78"/>
      <c r="E35" s="87"/>
      <c r="F35" s="78">
        <f t="shared" si="0"/>
        <v>6364000</v>
      </c>
    </row>
    <row r="36" spans="1:6">
      <c r="A36" s="4" t="s">
        <v>27</v>
      </c>
      <c r="B36" s="27" t="s">
        <v>28</v>
      </c>
      <c r="C36" s="78"/>
      <c r="D36" s="78"/>
      <c r="E36" s="87"/>
      <c r="F36" s="78"/>
    </row>
    <row r="37" spans="1:6">
      <c r="A37" s="4" t="s">
        <v>335</v>
      </c>
      <c r="B37" s="27" t="s">
        <v>29</v>
      </c>
      <c r="C37" s="78">
        <v>5000</v>
      </c>
      <c r="D37" s="78"/>
      <c r="E37" s="87"/>
      <c r="F37" s="78">
        <f t="shared" si="0"/>
        <v>5000</v>
      </c>
    </row>
    <row r="38" spans="1:6">
      <c r="A38" s="4" t="s">
        <v>30</v>
      </c>
      <c r="B38" s="27" t="s">
        <v>31</v>
      </c>
      <c r="C38" s="78">
        <v>563000</v>
      </c>
      <c r="D38" s="78"/>
      <c r="E38" s="87"/>
      <c r="F38" s="78">
        <f>SUM(C38:D38)</f>
        <v>563000</v>
      </c>
    </row>
    <row r="39" spans="1:6">
      <c r="A39" s="117" t="s">
        <v>336</v>
      </c>
      <c r="B39" s="27" t="s">
        <v>32</v>
      </c>
      <c r="C39" s="78"/>
      <c r="D39" s="78"/>
      <c r="E39" s="87"/>
      <c r="F39" s="78"/>
    </row>
    <row r="40" spans="1:6">
      <c r="A40" s="4" t="s">
        <v>33</v>
      </c>
      <c r="B40" s="27" t="s">
        <v>34</v>
      </c>
      <c r="C40" s="78">
        <v>375000</v>
      </c>
      <c r="D40" s="78"/>
      <c r="E40" s="87"/>
      <c r="F40" s="78">
        <f t="shared" ref="F40:F47" si="1">SUM(C40:D40)</f>
        <v>375000</v>
      </c>
    </row>
    <row r="41" spans="1:6">
      <c r="A41" s="4" t="s">
        <v>337</v>
      </c>
      <c r="B41" s="27" t="s">
        <v>35</v>
      </c>
      <c r="C41" s="78">
        <v>451000</v>
      </c>
      <c r="D41" s="78"/>
      <c r="E41" s="87"/>
      <c r="F41" s="78">
        <f t="shared" si="1"/>
        <v>451000</v>
      </c>
    </row>
    <row r="42" spans="1:6">
      <c r="A42" s="6" t="s">
        <v>279</v>
      </c>
      <c r="B42" s="28" t="s">
        <v>36</v>
      </c>
      <c r="C42" s="78">
        <f>SUM(C35:C41)</f>
        <v>7758000</v>
      </c>
      <c r="D42" s="78">
        <f>SUM(D35:D41)</f>
        <v>0</v>
      </c>
      <c r="E42" s="87"/>
      <c r="F42" s="78">
        <f t="shared" si="1"/>
        <v>7758000</v>
      </c>
    </row>
    <row r="43" spans="1:6">
      <c r="A43" s="4" t="s">
        <v>37</v>
      </c>
      <c r="B43" s="27" t="s">
        <v>38</v>
      </c>
      <c r="C43" s="78">
        <v>150000</v>
      </c>
      <c r="D43" s="78"/>
      <c r="E43" s="87"/>
      <c r="F43" s="78">
        <f t="shared" si="1"/>
        <v>150000</v>
      </c>
    </row>
    <row r="44" spans="1:6">
      <c r="A44" s="4" t="s">
        <v>39</v>
      </c>
      <c r="B44" s="27" t="s">
        <v>40</v>
      </c>
      <c r="C44" s="78">
        <v>90000</v>
      </c>
      <c r="D44" s="78"/>
      <c r="E44" s="87"/>
      <c r="F44" s="78">
        <f t="shared" si="1"/>
        <v>90000</v>
      </c>
    </row>
    <row r="45" spans="1:6">
      <c r="A45" s="6" t="s">
        <v>280</v>
      </c>
      <c r="B45" s="28" t="s">
        <v>41</v>
      </c>
      <c r="C45" s="78">
        <f>SUM(C43:C44)</f>
        <v>240000</v>
      </c>
      <c r="D45" s="78">
        <f>SUM(D43:D44)</f>
        <v>0</v>
      </c>
      <c r="E45" s="87"/>
      <c r="F45" s="78">
        <f t="shared" si="1"/>
        <v>240000</v>
      </c>
    </row>
    <row r="46" spans="1:6">
      <c r="A46" s="4" t="s">
        <v>42</v>
      </c>
      <c r="B46" s="27" t="s">
        <v>43</v>
      </c>
      <c r="C46" s="78">
        <v>2057000</v>
      </c>
      <c r="D46" s="78"/>
      <c r="E46" s="87"/>
      <c r="F46" s="78">
        <f t="shared" si="1"/>
        <v>2057000</v>
      </c>
    </row>
    <row r="47" spans="1:6">
      <c r="A47" s="4" t="s">
        <v>44</v>
      </c>
      <c r="B47" s="27" t="s">
        <v>45</v>
      </c>
      <c r="C47" s="78">
        <v>10000</v>
      </c>
      <c r="D47" s="78"/>
      <c r="E47" s="87"/>
      <c r="F47" s="78">
        <f t="shared" si="1"/>
        <v>10000</v>
      </c>
    </row>
    <row r="48" spans="1:6">
      <c r="A48" s="4" t="s">
        <v>338</v>
      </c>
      <c r="B48" s="27" t="s">
        <v>46</v>
      </c>
      <c r="C48" s="78"/>
      <c r="D48" s="78"/>
      <c r="E48" s="87"/>
      <c r="F48" s="78"/>
    </row>
    <row r="49" spans="1:6">
      <c r="A49" s="4" t="s">
        <v>339</v>
      </c>
      <c r="B49" s="27" t="s">
        <v>47</v>
      </c>
      <c r="C49" s="78"/>
      <c r="D49" s="78"/>
      <c r="E49" s="87"/>
      <c r="F49" s="78"/>
    </row>
    <row r="50" spans="1:6">
      <c r="A50" s="4" t="s">
        <v>48</v>
      </c>
      <c r="B50" s="27" t="s">
        <v>49</v>
      </c>
      <c r="C50" s="78">
        <v>60000</v>
      </c>
      <c r="D50" s="78"/>
      <c r="E50" s="87"/>
      <c r="F50" s="78">
        <f>SUM(C50:D50)</f>
        <v>60000</v>
      </c>
    </row>
    <row r="51" spans="1:6">
      <c r="A51" s="6" t="s">
        <v>281</v>
      </c>
      <c r="B51" s="28" t="s">
        <v>50</v>
      </c>
      <c r="C51" s="78">
        <f>SUM(C46:C50)</f>
        <v>2127000</v>
      </c>
      <c r="D51" s="78">
        <f>SUM(D46:D50)</f>
        <v>0</v>
      </c>
      <c r="E51" s="87"/>
      <c r="F51" s="78">
        <f>SUM(C51:D51)</f>
        <v>2127000</v>
      </c>
    </row>
    <row r="52" spans="1:6">
      <c r="A52" s="32" t="s">
        <v>282</v>
      </c>
      <c r="B52" s="40" t="s">
        <v>51</v>
      </c>
      <c r="C52" s="78">
        <f>C31+C34+C42+C45+C51</f>
        <v>12063000</v>
      </c>
      <c r="D52" s="78">
        <f>D31+D34+D42+D45+D51</f>
        <v>0</v>
      </c>
      <c r="E52" s="87"/>
      <c r="F52" s="78">
        <f>SUM(C52:D52)</f>
        <v>12063000</v>
      </c>
    </row>
    <row r="53" spans="1:6">
      <c r="A53" s="11" t="s">
        <v>52</v>
      </c>
      <c r="B53" s="27" t="s">
        <v>53</v>
      </c>
      <c r="C53" s="78"/>
      <c r="D53" s="78"/>
      <c r="E53" s="78"/>
      <c r="F53" s="78">
        <f t="shared" ref="F53:F116" si="2">SUM(C53:D53)</f>
        <v>0</v>
      </c>
    </row>
    <row r="54" spans="1:6">
      <c r="A54" s="11" t="s">
        <v>283</v>
      </c>
      <c r="B54" s="27" t="s">
        <v>54</v>
      </c>
      <c r="C54" s="78"/>
      <c r="D54" s="78"/>
      <c r="E54" s="78"/>
      <c r="F54" s="78">
        <f t="shared" si="2"/>
        <v>0</v>
      </c>
    </row>
    <row r="55" spans="1:6">
      <c r="A55" s="15" t="s">
        <v>340</v>
      </c>
      <c r="B55" s="27" t="s">
        <v>55</v>
      </c>
      <c r="C55" s="78"/>
      <c r="D55" s="78"/>
      <c r="E55" s="78"/>
      <c r="F55" s="78">
        <f t="shared" si="2"/>
        <v>0</v>
      </c>
    </row>
    <row r="56" spans="1:6">
      <c r="A56" s="15" t="s">
        <v>341</v>
      </c>
      <c r="B56" s="27" t="s">
        <v>56</v>
      </c>
      <c r="C56" s="78"/>
      <c r="D56" s="78"/>
      <c r="E56" s="78"/>
      <c r="F56" s="78">
        <f t="shared" si="2"/>
        <v>0</v>
      </c>
    </row>
    <row r="57" spans="1:6">
      <c r="A57" s="15" t="s">
        <v>342</v>
      </c>
      <c r="B57" s="27" t="s">
        <v>57</v>
      </c>
      <c r="C57" s="78"/>
      <c r="D57" s="78"/>
      <c r="E57" s="78"/>
      <c r="F57" s="78">
        <f t="shared" si="2"/>
        <v>0</v>
      </c>
    </row>
    <row r="58" spans="1:6">
      <c r="A58" s="11" t="s">
        <v>343</v>
      </c>
      <c r="B58" s="27" t="s">
        <v>58</v>
      </c>
      <c r="C58" s="78"/>
      <c r="D58" s="78"/>
      <c r="E58" s="78"/>
      <c r="F58" s="78">
        <f t="shared" si="2"/>
        <v>0</v>
      </c>
    </row>
    <row r="59" spans="1:6">
      <c r="A59" s="11" t="s">
        <v>344</v>
      </c>
      <c r="B59" s="27" t="s">
        <v>59</v>
      </c>
      <c r="C59" s="78"/>
      <c r="D59" s="78"/>
      <c r="E59" s="78"/>
      <c r="F59" s="78">
        <f t="shared" si="2"/>
        <v>0</v>
      </c>
    </row>
    <row r="60" spans="1:6">
      <c r="A60" s="11" t="s">
        <v>345</v>
      </c>
      <c r="B60" s="27" t="s">
        <v>60</v>
      </c>
      <c r="C60" s="78"/>
      <c r="D60" s="78"/>
      <c r="E60" s="78"/>
      <c r="F60" s="78">
        <f t="shared" si="2"/>
        <v>0</v>
      </c>
    </row>
    <row r="61" spans="1:6">
      <c r="A61" s="38" t="s">
        <v>312</v>
      </c>
      <c r="B61" s="40" t="s">
        <v>61</v>
      </c>
      <c r="C61" s="78">
        <f>SUM(C53:C60)</f>
        <v>0</v>
      </c>
      <c r="D61" s="78">
        <f>SUM(D53:D60)</f>
        <v>0</v>
      </c>
      <c r="E61" s="78">
        <f>SUM(E53:E60)</f>
        <v>0</v>
      </c>
      <c r="F61" s="78">
        <f t="shared" si="2"/>
        <v>0</v>
      </c>
    </row>
    <row r="62" spans="1:6">
      <c r="A62" s="10" t="s">
        <v>346</v>
      </c>
      <c r="B62" s="27" t="s">
        <v>62</v>
      </c>
      <c r="C62" s="78"/>
      <c r="D62" s="78"/>
      <c r="E62" s="78"/>
      <c r="F62" s="78">
        <f t="shared" si="2"/>
        <v>0</v>
      </c>
    </row>
    <row r="63" spans="1:6">
      <c r="A63" s="10" t="s">
        <v>63</v>
      </c>
      <c r="B63" s="27" t="s">
        <v>64</v>
      </c>
      <c r="C63" s="78"/>
      <c r="D63" s="78"/>
      <c r="E63" s="78"/>
      <c r="F63" s="78">
        <f t="shared" si="2"/>
        <v>0</v>
      </c>
    </row>
    <row r="64" spans="1:6" ht="26">
      <c r="A64" s="10" t="s">
        <v>65</v>
      </c>
      <c r="B64" s="27" t="s">
        <v>66</v>
      </c>
      <c r="C64" s="78"/>
      <c r="D64" s="78"/>
      <c r="E64" s="78"/>
      <c r="F64" s="78">
        <f t="shared" si="2"/>
        <v>0</v>
      </c>
    </row>
    <row r="65" spans="1:6" ht="26">
      <c r="A65" s="10" t="s">
        <v>313</v>
      </c>
      <c r="B65" s="27" t="s">
        <v>67</v>
      </c>
      <c r="C65" s="78"/>
      <c r="D65" s="78"/>
      <c r="E65" s="78"/>
      <c r="F65" s="78">
        <f t="shared" si="2"/>
        <v>0</v>
      </c>
    </row>
    <row r="66" spans="1:6" ht="26">
      <c r="A66" s="10" t="s">
        <v>347</v>
      </c>
      <c r="B66" s="27" t="s">
        <v>68</v>
      </c>
      <c r="C66" s="78"/>
      <c r="D66" s="78"/>
      <c r="E66" s="78"/>
      <c r="F66" s="78">
        <f t="shared" si="2"/>
        <v>0</v>
      </c>
    </row>
    <row r="67" spans="1:6">
      <c r="A67" s="10" t="s">
        <v>315</v>
      </c>
      <c r="B67" s="27" t="s">
        <v>69</v>
      </c>
      <c r="C67" s="78"/>
      <c r="D67" s="78"/>
      <c r="E67" s="78"/>
      <c r="F67" s="78">
        <f t="shared" si="2"/>
        <v>0</v>
      </c>
    </row>
    <row r="68" spans="1:6" ht="26">
      <c r="A68" s="10" t="s">
        <v>348</v>
      </c>
      <c r="B68" s="27" t="s">
        <v>70</v>
      </c>
      <c r="C68" s="78"/>
      <c r="D68" s="78"/>
      <c r="E68" s="78"/>
      <c r="F68" s="78">
        <f t="shared" si="2"/>
        <v>0</v>
      </c>
    </row>
    <row r="69" spans="1:6" ht="26">
      <c r="A69" s="10" t="s">
        <v>349</v>
      </c>
      <c r="B69" s="27" t="s">
        <v>71</v>
      </c>
      <c r="C69" s="78"/>
      <c r="D69" s="78"/>
      <c r="E69" s="78"/>
      <c r="F69" s="78">
        <f t="shared" si="2"/>
        <v>0</v>
      </c>
    </row>
    <row r="70" spans="1:6">
      <c r="A70" s="10" t="s">
        <v>72</v>
      </c>
      <c r="B70" s="27" t="s">
        <v>73</v>
      </c>
      <c r="C70" s="78"/>
      <c r="D70" s="78"/>
      <c r="E70" s="78"/>
      <c r="F70" s="78">
        <f t="shared" si="2"/>
        <v>0</v>
      </c>
    </row>
    <row r="71" spans="1:6">
      <c r="A71" s="10" t="s">
        <v>74</v>
      </c>
      <c r="B71" s="27" t="s">
        <v>75</v>
      </c>
      <c r="C71" s="78"/>
      <c r="D71" s="78"/>
      <c r="E71" s="78"/>
      <c r="F71" s="78">
        <f t="shared" si="2"/>
        <v>0</v>
      </c>
    </row>
    <row r="72" spans="1:6">
      <c r="A72" s="10" t="s">
        <v>350</v>
      </c>
      <c r="B72" s="27" t="s">
        <v>76</v>
      </c>
      <c r="C72" s="78"/>
      <c r="D72" s="78"/>
      <c r="E72" s="78"/>
      <c r="F72" s="78">
        <f t="shared" si="2"/>
        <v>0</v>
      </c>
    </row>
    <row r="73" spans="1:6">
      <c r="A73" s="10" t="s">
        <v>523</v>
      </c>
      <c r="B73" s="27" t="s">
        <v>77</v>
      </c>
      <c r="C73" s="78"/>
      <c r="D73" s="78"/>
      <c r="E73" s="78"/>
      <c r="F73" s="78">
        <f t="shared" si="2"/>
        <v>0</v>
      </c>
    </row>
    <row r="74" spans="1:6">
      <c r="A74" s="10" t="s">
        <v>524</v>
      </c>
      <c r="B74" s="27" t="s">
        <v>77</v>
      </c>
      <c r="C74" s="78"/>
      <c r="D74" s="78"/>
      <c r="E74" s="78"/>
      <c r="F74" s="78">
        <f t="shared" si="2"/>
        <v>0</v>
      </c>
    </row>
    <row r="75" spans="1:6">
      <c r="A75" s="38" t="s">
        <v>318</v>
      </c>
      <c r="B75" s="40" t="s">
        <v>78</v>
      </c>
      <c r="C75" s="78">
        <f>SUM(C62:C74)</f>
        <v>0</v>
      </c>
      <c r="D75" s="78">
        <f>SUM(D62:D74)</f>
        <v>0</v>
      </c>
      <c r="E75" s="78">
        <f>SUM(E62:E74)</f>
        <v>0</v>
      </c>
      <c r="F75" s="78">
        <f t="shared" si="2"/>
        <v>0</v>
      </c>
    </row>
    <row r="76" spans="1:6" ht="16">
      <c r="A76" s="118" t="s">
        <v>469</v>
      </c>
      <c r="B76" s="40"/>
      <c r="C76" s="78">
        <f>C26+C27+C52+C61+C75</f>
        <v>27354481</v>
      </c>
      <c r="D76" s="78">
        <f>D26+D27+D52+D61+D75</f>
        <v>0</v>
      </c>
      <c r="E76" s="78">
        <f>E26+E27+E52+E61+E75</f>
        <v>0</v>
      </c>
      <c r="F76" s="78">
        <f t="shared" si="2"/>
        <v>27354481</v>
      </c>
    </row>
    <row r="77" spans="1:6">
      <c r="A77" s="4" t="s">
        <v>79</v>
      </c>
      <c r="B77" s="27" t="s">
        <v>80</v>
      </c>
      <c r="C77" s="78"/>
      <c r="D77" s="78"/>
      <c r="E77" s="78"/>
      <c r="F77" s="78">
        <f t="shared" si="2"/>
        <v>0</v>
      </c>
    </row>
    <row r="78" spans="1:6">
      <c r="A78" s="4" t="s">
        <v>351</v>
      </c>
      <c r="B78" s="27" t="s">
        <v>81</v>
      </c>
      <c r="C78" s="78"/>
      <c r="D78" s="78"/>
      <c r="E78" s="78"/>
      <c r="F78" s="78">
        <f t="shared" si="2"/>
        <v>0</v>
      </c>
    </row>
    <row r="79" spans="1:6">
      <c r="A79" s="4" t="s">
        <v>82</v>
      </c>
      <c r="B79" s="27" t="s">
        <v>83</v>
      </c>
      <c r="C79" s="78">
        <v>110000</v>
      </c>
      <c r="D79" s="78"/>
      <c r="E79" s="78"/>
      <c r="F79" s="78">
        <f t="shared" si="2"/>
        <v>110000</v>
      </c>
    </row>
    <row r="80" spans="1:6">
      <c r="A80" s="4" t="s">
        <v>84</v>
      </c>
      <c r="B80" s="27" t="s">
        <v>85</v>
      </c>
      <c r="C80" s="78">
        <v>367000</v>
      </c>
      <c r="D80" s="78"/>
      <c r="E80" s="78"/>
      <c r="F80" s="78">
        <f t="shared" si="2"/>
        <v>367000</v>
      </c>
    </row>
    <row r="81" spans="1:6">
      <c r="A81" s="4" t="s">
        <v>86</v>
      </c>
      <c r="B81" s="27" t="s">
        <v>87</v>
      </c>
      <c r="C81" s="78"/>
      <c r="D81" s="78"/>
      <c r="E81" s="78"/>
      <c r="F81" s="78">
        <f t="shared" si="2"/>
        <v>0</v>
      </c>
    </row>
    <row r="82" spans="1:6">
      <c r="A82" s="4" t="s">
        <v>88</v>
      </c>
      <c r="B82" s="27" t="s">
        <v>89</v>
      </c>
      <c r="C82" s="78"/>
      <c r="D82" s="78"/>
      <c r="E82" s="78"/>
      <c r="F82" s="78">
        <f t="shared" si="2"/>
        <v>0</v>
      </c>
    </row>
    <row r="83" spans="1:6">
      <c r="A83" s="4" t="s">
        <v>90</v>
      </c>
      <c r="B83" s="27" t="s">
        <v>91</v>
      </c>
      <c r="C83" s="78">
        <v>127200</v>
      </c>
      <c r="D83" s="78"/>
      <c r="E83" s="78"/>
      <c r="F83" s="78">
        <f t="shared" si="2"/>
        <v>127200</v>
      </c>
    </row>
    <row r="84" spans="1:6">
      <c r="A84" s="32" t="s">
        <v>320</v>
      </c>
      <c r="B84" s="40" t="s">
        <v>92</v>
      </c>
      <c r="C84" s="78">
        <f>SUM(C77:C83)</f>
        <v>604200</v>
      </c>
      <c r="D84" s="78"/>
      <c r="E84" s="78"/>
      <c r="F84" s="78">
        <f t="shared" si="2"/>
        <v>604200</v>
      </c>
    </row>
    <row r="85" spans="1:6">
      <c r="A85" s="11" t="s">
        <v>93</v>
      </c>
      <c r="B85" s="27" t="s">
        <v>94</v>
      </c>
      <c r="C85" s="78"/>
      <c r="D85" s="78"/>
      <c r="E85" s="78"/>
      <c r="F85" s="78">
        <f t="shared" si="2"/>
        <v>0</v>
      </c>
    </row>
    <row r="86" spans="1:6">
      <c r="A86" s="11" t="s">
        <v>95</v>
      </c>
      <c r="B86" s="27" t="s">
        <v>96</v>
      </c>
      <c r="C86" s="78"/>
      <c r="D86" s="78"/>
      <c r="E86" s="78"/>
      <c r="F86" s="78">
        <f t="shared" si="2"/>
        <v>0</v>
      </c>
    </row>
    <row r="87" spans="1:6">
      <c r="A87" s="11" t="s">
        <v>97</v>
      </c>
      <c r="B87" s="27" t="s">
        <v>98</v>
      </c>
      <c r="C87" s="78"/>
      <c r="D87" s="78"/>
      <c r="E87" s="78"/>
      <c r="F87" s="78">
        <f t="shared" si="2"/>
        <v>0</v>
      </c>
    </row>
    <row r="88" spans="1:6">
      <c r="A88" s="11" t="s">
        <v>99</v>
      </c>
      <c r="B88" s="27" t="s">
        <v>100</v>
      </c>
      <c r="C88" s="78"/>
      <c r="D88" s="78"/>
      <c r="E88" s="78"/>
      <c r="F88" s="78">
        <f t="shared" si="2"/>
        <v>0</v>
      </c>
    </row>
    <row r="89" spans="1:6">
      <c r="A89" s="38" t="s">
        <v>321</v>
      </c>
      <c r="B89" s="40" t="s">
        <v>101</v>
      </c>
      <c r="C89" s="78">
        <f>SUM(C85:C88)</f>
        <v>0</v>
      </c>
      <c r="D89" s="78"/>
      <c r="E89" s="78"/>
      <c r="F89" s="78">
        <f t="shared" si="2"/>
        <v>0</v>
      </c>
    </row>
    <row r="90" spans="1:6" ht="26">
      <c r="A90" s="11" t="s">
        <v>102</v>
      </c>
      <c r="B90" s="27" t="s">
        <v>103</v>
      </c>
      <c r="C90" s="78"/>
      <c r="D90" s="78"/>
      <c r="E90" s="78"/>
      <c r="F90" s="78">
        <f t="shared" si="2"/>
        <v>0</v>
      </c>
    </row>
    <row r="91" spans="1:6" ht="26">
      <c r="A91" s="11" t="s">
        <v>352</v>
      </c>
      <c r="B91" s="27" t="s">
        <v>104</v>
      </c>
      <c r="C91" s="78"/>
      <c r="D91" s="78"/>
      <c r="E91" s="78"/>
      <c r="F91" s="78">
        <f t="shared" si="2"/>
        <v>0</v>
      </c>
    </row>
    <row r="92" spans="1:6" ht="26">
      <c r="A92" s="11" t="s">
        <v>353</v>
      </c>
      <c r="B92" s="27" t="s">
        <v>105</v>
      </c>
      <c r="C92" s="78"/>
      <c r="D92" s="78"/>
      <c r="E92" s="78"/>
      <c r="F92" s="78">
        <f t="shared" si="2"/>
        <v>0</v>
      </c>
    </row>
    <row r="93" spans="1:6">
      <c r="A93" s="11" t="s">
        <v>354</v>
      </c>
      <c r="B93" s="27" t="s">
        <v>106</v>
      </c>
      <c r="C93" s="78"/>
      <c r="D93" s="78"/>
      <c r="E93" s="78"/>
      <c r="F93" s="78">
        <f t="shared" si="2"/>
        <v>0</v>
      </c>
    </row>
    <row r="94" spans="1:6" ht="26">
      <c r="A94" s="11" t="s">
        <v>355</v>
      </c>
      <c r="B94" s="27" t="s">
        <v>107</v>
      </c>
      <c r="C94" s="78"/>
      <c r="D94" s="78"/>
      <c r="E94" s="78"/>
      <c r="F94" s="78">
        <f t="shared" si="2"/>
        <v>0</v>
      </c>
    </row>
    <row r="95" spans="1:6" ht="26">
      <c r="A95" s="11" t="s">
        <v>356</v>
      </c>
      <c r="B95" s="27" t="s">
        <v>108</v>
      </c>
      <c r="C95" s="78"/>
      <c r="D95" s="78"/>
      <c r="E95" s="78"/>
      <c r="F95" s="78">
        <f t="shared" si="2"/>
        <v>0</v>
      </c>
    </row>
    <row r="96" spans="1:6">
      <c r="A96" s="11" t="s">
        <v>109</v>
      </c>
      <c r="B96" s="27" t="s">
        <v>110</v>
      </c>
      <c r="C96" s="78"/>
      <c r="D96" s="78"/>
      <c r="E96" s="78"/>
      <c r="F96" s="78">
        <f t="shared" si="2"/>
        <v>0</v>
      </c>
    </row>
    <row r="97" spans="1:25">
      <c r="A97" s="11" t="s">
        <v>357</v>
      </c>
      <c r="B97" s="27" t="s">
        <v>111</v>
      </c>
      <c r="C97" s="78"/>
      <c r="D97" s="78"/>
      <c r="E97" s="78"/>
      <c r="F97" s="78">
        <f t="shared" si="2"/>
        <v>0</v>
      </c>
    </row>
    <row r="98" spans="1:25">
      <c r="A98" s="38" t="s">
        <v>322</v>
      </c>
      <c r="B98" s="40" t="s">
        <v>112</v>
      </c>
      <c r="C98" s="78"/>
      <c r="D98" s="78"/>
      <c r="E98" s="78"/>
      <c r="F98" s="78">
        <f t="shared" si="2"/>
        <v>0</v>
      </c>
    </row>
    <row r="99" spans="1:25" ht="16">
      <c r="A99" s="118" t="s">
        <v>468</v>
      </c>
      <c r="B99" s="40"/>
      <c r="C99" s="78">
        <f>C98+C89+C84</f>
        <v>604200</v>
      </c>
      <c r="D99" s="78">
        <f>D98+D89+D84</f>
        <v>0</v>
      </c>
      <c r="E99" s="78">
        <f>E98+E89+E84</f>
        <v>0</v>
      </c>
      <c r="F99" s="78">
        <f t="shared" si="2"/>
        <v>604200</v>
      </c>
    </row>
    <row r="100" spans="1:25" ht="15.5">
      <c r="A100" s="33" t="s">
        <v>365</v>
      </c>
      <c r="B100" s="30" t="s">
        <v>113</v>
      </c>
      <c r="C100" s="78">
        <f>C98+C89+C84+C75+C61+C52+C27+C26</f>
        <v>27958681</v>
      </c>
      <c r="D100" s="78">
        <f>D98+D89+D84+D75+D61+D52+D27+D26</f>
        <v>0</v>
      </c>
      <c r="E100" s="78">
        <f>E98+E89+E84+E75+E61+E52+E27+E26</f>
        <v>0</v>
      </c>
      <c r="F100" s="78">
        <f t="shared" si="2"/>
        <v>27958681</v>
      </c>
    </row>
    <row r="101" spans="1:25">
      <c r="A101" s="11" t="s">
        <v>358</v>
      </c>
      <c r="B101" s="4" t="s">
        <v>114</v>
      </c>
      <c r="C101" s="81"/>
      <c r="D101" s="81"/>
      <c r="E101" s="81"/>
      <c r="F101" s="78">
        <f t="shared" si="2"/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>
      <c r="A102" s="11" t="s">
        <v>116</v>
      </c>
      <c r="B102" s="4" t="s">
        <v>117</v>
      </c>
      <c r="C102" s="81"/>
      <c r="D102" s="81"/>
      <c r="E102" s="81"/>
      <c r="F102" s="78">
        <f t="shared" si="2"/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1"/>
      <c r="Y102" s="21"/>
    </row>
    <row r="103" spans="1:25">
      <c r="A103" s="11" t="s">
        <v>359</v>
      </c>
      <c r="B103" s="4" t="s">
        <v>118</v>
      </c>
      <c r="C103" s="81"/>
      <c r="D103" s="81"/>
      <c r="E103" s="81"/>
      <c r="F103" s="78">
        <f t="shared" si="2"/>
        <v>0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1"/>
      <c r="Y103" s="21"/>
    </row>
    <row r="104" spans="1:25">
      <c r="A104" s="13" t="s">
        <v>327</v>
      </c>
      <c r="B104" s="6" t="s">
        <v>119</v>
      </c>
      <c r="C104" s="82"/>
      <c r="D104" s="82"/>
      <c r="E104" s="82"/>
      <c r="F104" s="78">
        <f t="shared" si="2"/>
        <v>0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1"/>
      <c r="Y104" s="21"/>
    </row>
    <row r="105" spans="1:25">
      <c r="A105" s="11" t="s">
        <v>360</v>
      </c>
      <c r="B105" s="4" t="s">
        <v>120</v>
      </c>
      <c r="C105" s="83"/>
      <c r="D105" s="83"/>
      <c r="E105" s="83"/>
      <c r="F105" s="78">
        <f t="shared" si="2"/>
        <v>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1"/>
      <c r="Y105" s="21"/>
    </row>
    <row r="106" spans="1:25">
      <c r="A106" s="11" t="s">
        <v>330</v>
      </c>
      <c r="B106" s="4" t="s">
        <v>123</v>
      </c>
      <c r="C106" s="83"/>
      <c r="D106" s="83"/>
      <c r="E106" s="83"/>
      <c r="F106" s="78">
        <f t="shared" si="2"/>
        <v>0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1"/>
      <c r="Y106" s="21"/>
    </row>
    <row r="107" spans="1:25">
      <c r="A107" s="11" t="s">
        <v>124</v>
      </c>
      <c r="B107" s="4" t="s">
        <v>125</v>
      </c>
      <c r="C107" s="81"/>
      <c r="D107" s="81"/>
      <c r="E107" s="81"/>
      <c r="F107" s="78">
        <f t="shared" si="2"/>
        <v>0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1"/>
      <c r="Y107" s="21"/>
    </row>
    <row r="108" spans="1:25">
      <c r="A108" s="11" t="s">
        <v>361</v>
      </c>
      <c r="B108" s="4" t="s">
        <v>126</v>
      </c>
      <c r="C108" s="81"/>
      <c r="D108" s="81"/>
      <c r="E108" s="81"/>
      <c r="F108" s="78">
        <f t="shared" si="2"/>
        <v>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1"/>
      <c r="Y108" s="21"/>
    </row>
    <row r="109" spans="1:25">
      <c r="A109" s="13" t="s">
        <v>328</v>
      </c>
      <c r="B109" s="6" t="s">
        <v>127</v>
      </c>
      <c r="C109" s="84"/>
      <c r="D109" s="84"/>
      <c r="E109" s="84"/>
      <c r="F109" s="78">
        <f t="shared" si="2"/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1"/>
      <c r="Y109" s="21"/>
    </row>
    <row r="110" spans="1:25">
      <c r="A110" s="11" t="s">
        <v>128</v>
      </c>
      <c r="B110" s="4" t="s">
        <v>129</v>
      </c>
      <c r="C110" s="83"/>
      <c r="D110" s="83"/>
      <c r="E110" s="83"/>
      <c r="F110" s="78">
        <f t="shared" si="2"/>
        <v>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>
      <c r="A111" s="11" t="s">
        <v>130</v>
      </c>
      <c r="B111" s="4" t="s">
        <v>131</v>
      </c>
      <c r="C111" s="83"/>
      <c r="D111" s="83"/>
      <c r="E111" s="83"/>
      <c r="F111" s="78">
        <f t="shared" si="2"/>
        <v>0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>
      <c r="A112" s="13" t="s">
        <v>132</v>
      </c>
      <c r="B112" s="6" t="s">
        <v>133</v>
      </c>
      <c r="C112" s="83"/>
      <c r="D112" s="83"/>
      <c r="E112" s="83"/>
      <c r="F112" s="78">
        <f t="shared" si="2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>
      <c r="A113" s="11" t="s">
        <v>134</v>
      </c>
      <c r="B113" s="4" t="s">
        <v>135</v>
      </c>
      <c r="C113" s="83"/>
      <c r="D113" s="83"/>
      <c r="E113" s="83"/>
      <c r="F113" s="78">
        <f t="shared" si="2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>
      <c r="A114" s="11" t="s">
        <v>136</v>
      </c>
      <c r="B114" s="4" t="s">
        <v>137</v>
      </c>
      <c r="C114" s="83"/>
      <c r="D114" s="83"/>
      <c r="E114" s="83"/>
      <c r="F114" s="78">
        <f t="shared" si="2"/>
        <v>0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1"/>
      <c r="Y114" s="21"/>
    </row>
    <row r="115" spans="1:25">
      <c r="A115" s="11" t="s">
        <v>138</v>
      </c>
      <c r="B115" s="4" t="s">
        <v>139</v>
      </c>
      <c r="C115" s="83"/>
      <c r="D115" s="83"/>
      <c r="E115" s="83"/>
      <c r="F115" s="78">
        <f t="shared" si="2"/>
        <v>0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>
      <c r="A116" s="38" t="s">
        <v>329</v>
      </c>
      <c r="B116" s="32" t="s">
        <v>140</v>
      </c>
      <c r="C116" s="84"/>
      <c r="D116" s="84"/>
      <c r="E116" s="84"/>
      <c r="F116" s="78">
        <f t="shared" si="2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1"/>
      <c r="Y116" s="21"/>
    </row>
    <row r="117" spans="1:25">
      <c r="A117" s="11" t="s">
        <v>141</v>
      </c>
      <c r="B117" s="4" t="s">
        <v>142</v>
      </c>
      <c r="C117" s="83"/>
      <c r="D117" s="83"/>
      <c r="E117" s="83"/>
      <c r="F117" s="78">
        <f t="shared" ref="F117:F124" si="3">SUM(C117:D117)</f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>
      <c r="A118" s="11" t="s">
        <v>143</v>
      </c>
      <c r="B118" s="4" t="s">
        <v>144</v>
      </c>
      <c r="C118" s="81"/>
      <c r="D118" s="81"/>
      <c r="E118" s="81"/>
      <c r="F118" s="78">
        <f t="shared" si="3"/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1"/>
      <c r="Y118" s="21"/>
    </row>
    <row r="119" spans="1:25">
      <c r="A119" s="11" t="s">
        <v>362</v>
      </c>
      <c r="B119" s="4" t="s">
        <v>145</v>
      </c>
      <c r="C119" s="83"/>
      <c r="D119" s="83"/>
      <c r="E119" s="83"/>
      <c r="F119" s="78">
        <f t="shared" si="3"/>
        <v>0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1"/>
      <c r="Y119" s="21"/>
    </row>
    <row r="120" spans="1:25">
      <c r="A120" s="11" t="s">
        <v>331</v>
      </c>
      <c r="B120" s="4" t="s">
        <v>146</v>
      </c>
      <c r="C120" s="83"/>
      <c r="D120" s="83"/>
      <c r="E120" s="83"/>
      <c r="F120" s="78">
        <f t="shared" si="3"/>
        <v>0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1"/>
      <c r="Y120" s="21"/>
    </row>
    <row r="121" spans="1:25">
      <c r="A121" s="38" t="s">
        <v>332</v>
      </c>
      <c r="B121" s="32" t="s">
        <v>150</v>
      </c>
      <c r="C121" s="84"/>
      <c r="D121" s="84"/>
      <c r="E121" s="84"/>
      <c r="F121" s="78">
        <f t="shared" si="3"/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>
      <c r="A122" s="11" t="s">
        <v>151</v>
      </c>
      <c r="B122" s="4" t="s">
        <v>152</v>
      </c>
      <c r="C122" s="81"/>
      <c r="D122" s="81"/>
      <c r="E122" s="81"/>
      <c r="F122" s="78">
        <f t="shared" si="3"/>
        <v>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1"/>
      <c r="Y122" s="21"/>
    </row>
    <row r="123" spans="1:25" ht="15.5">
      <c r="A123" s="119" t="s">
        <v>366</v>
      </c>
      <c r="B123" s="33" t="s">
        <v>153</v>
      </c>
      <c r="C123" s="84"/>
      <c r="D123" s="84"/>
      <c r="E123" s="84"/>
      <c r="F123" s="78">
        <f t="shared" si="3"/>
        <v>0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1"/>
      <c r="Y123" s="21"/>
    </row>
    <row r="124" spans="1:25" ht="15.5">
      <c r="A124" s="126" t="s">
        <v>402</v>
      </c>
      <c r="B124" s="63"/>
      <c r="C124" s="78">
        <f>C100+C123</f>
        <v>27958681</v>
      </c>
      <c r="D124" s="78">
        <f>D100+D123</f>
        <v>0</v>
      </c>
      <c r="E124" s="78">
        <f>E100+E123</f>
        <v>0</v>
      </c>
      <c r="F124" s="78">
        <f t="shared" si="3"/>
        <v>27958681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>
      <c r="B125" s="21"/>
      <c r="C125" s="85"/>
      <c r="D125" s="85"/>
      <c r="E125" s="85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>
      <c r="B126" s="21"/>
      <c r="C126" s="85"/>
      <c r="D126" s="85"/>
      <c r="E126" s="85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>
      <c r="B127" s="21"/>
      <c r="C127" s="85"/>
      <c r="D127" s="85"/>
      <c r="E127" s="85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>
      <c r="B128" s="21"/>
      <c r="C128" s="85"/>
      <c r="D128" s="85"/>
      <c r="E128" s="85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>
      <c r="B129" s="21"/>
      <c r="C129" s="85"/>
      <c r="D129" s="85"/>
      <c r="E129" s="85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>
      <c r="B130" s="21"/>
      <c r="C130" s="85"/>
      <c r="D130" s="85"/>
      <c r="E130" s="85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>
      <c r="B131" s="21"/>
      <c r="C131" s="85"/>
      <c r="D131" s="85"/>
      <c r="E131" s="85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>
      <c r="B132" s="21"/>
      <c r="C132" s="85"/>
      <c r="D132" s="85"/>
      <c r="E132" s="85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>
      <c r="B133" s="21"/>
      <c r="C133" s="85"/>
      <c r="D133" s="85"/>
      <c r="E133" s="85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>
      <c r="B134" s="21"/>
      <c r="C134" s="85"/>
      <c r="D134" s="85"/>
      <c r="E134" s="85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>
      <c r="B135" s="21"/>
      <c r="C135" s="85"/>
      <c r="D135" s="85"/>
      <c r="E135" s="85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>
      <c r="B136" s="21"/>
      <c r="C136" s="85"/>
      <c r="D136" s="85"/>
      <c r="E136" s="85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>
      <c r="B137" s="21"/>
      <c r="C137" s="85"/>
      <c r="D137" s="85"/>
      <c r="E137" s="85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>
      <c r="B138" s="21"/>
      <c r="C138" s="85"/>
      <c r="D138" s="85"/>
      <c r="E138" s="85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>
      <c r="B139" s="21"/>
      <c r="C139" s="85"/>
      <c r="D139" s="85"/>
      <c r="E139" s="85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>
      <c r="B140" s="21"/>
      <c r="C140" s="85"/>
      <c r="D140" s="85"/>
      <c r="E140" s="85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>
      <c r="B141" s="21"/>
      <c r="C141" s="85"/>
      <c r="D141" s="85"/>
      <c r="E141" s="85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>
      <c r="B142" s="21"/>
      <c r="C142" s="85"/>
      <c r="D142" s="85"/>
      <c r="E142" s="85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>
      <c r="B143" s="21"/>
      <c r="C143" s="85"/>
      <c r="D143" s="85"/>
      <c r="E143" s="85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>
      <c r="B144" s="21"/>
      <c r="C144" s="85"/>
      <c r="D144" s="85"/>
      <c r="E144" s="85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>
      <c r="B145" s="21"/>
      <c r="C145" s="85"/>
      <c r="D145" s="85"/>
      <c r="E145" s="85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>
      <c r="B146" s="21"/>
      <c r="C146" s="85"/>
      <c r="D146" s="85"/>
      <c r="E146" s="85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>
      <c r="B147" s="21"/>
      <c r="C147" s="85"/>
      <c r="D147" s="85"/>
      <c r="E147" s="85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>
      <c r="B148" s="21"/>
      <c r="C148" s="85"/>
      <c r="D148" s="85"/>
      <c r="E148" s="85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>
      <c r="B149" s="21"/>
      <c r="C149" s="85"/>
      <c r="D149" s="85"/>
      <c r="E149" s="85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>
      <c r="B150" s="21"/>
      <c r="C150" s="85"/>
      <c r="D150" s="85"/>
      <c r="E150" s="85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>
      <c r="B151" s="21"/>
      <c r="C151" s="85"/>
      <c r="D151" s="85"/>
      <c r="E151" s="85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>
      <c r="B152" s="21"/>
      <c r="C152" s="85"/>
      <c r="D152" s="85"/>
      <c r="E152" s="85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>
      <c r="B153" s="21"/>
      <c r="C153" s="85"/>
      <c r="D153" s="85"/>
      <c r="E153" s="85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>
      <c r="B154" s="21"/>
      <c r="C154" s="85"/>
      <c r="D154" s="85"/>
      <c r="E154" s="85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>
      <c r="B155" s="21"/>
      <c r="C155" s="85"/>
      <c r="D155" s="85"/>
      <c r="E155" s="85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>
      <c r="B156" s="21"/>
      <c r="C156" s="85"/>
      <c r="D156" s="85"/>
      <c r="E156" s="85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>
      <c r="B157" s="21"/>
      <c r="C157" s="85"/>
      <c r="D157" s="85"/>
      <c r="E157" s="85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>
      <c r="B158" s="21"/>
      <c r="C158" s="85"/>
      <c r="D158" s="85"/>
      <c r="E158" s="85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>
      <c r="B159" s="21"/>
      <c r="C159" s="85"/>
      <c r="D159" s="85"/>
      <c r="E159" s="85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>
      <c r="B160" s="21"/>
      <c r="C160" s="85"/>
      <c r="D160" s="85"/>
      <c r="E160" s="85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>
      <c r="B161" s="21"/>
      <c r="C161" s="85"/>
      <c r="D161" s="85"/>
      <c r="E161" s="85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>
      <c r="B162" s="21"/>
      <c r="C162" s="85"/>
      <c r="D162" s="85"/>
      <c r="E162" s="85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>
      <c r="B163" s="21"/>
      <c r="C163" s="85"/>
      <c r="D163" s="85"/>
      <c r="E163" s="85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>
      <c r="B164" s="21"/>
      <c r="C164" s="85"/>
      <c r="D164" s="85"/>
      <c r="E164" s="85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>
      <c r="B165" s="21"/>
      <c r="C165" s="85"/>
      <c r="D165" s="85"/>
      <c r="E165" s="85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>
      <c r="B166" s="21"/>
      <c r="C166" s="85"/>
      <c r="D166" s="85"/>
      <c r="E166" s="85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>
      <c r="B167" s="21"/>
      <c r="C167" s="85"/>
      <c r="D167" s="85"/>
      <c r="E167" s="85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>
      <c r="B168" s="21"/>
      <c r="C168" s="85"/>
      <c r="D168" s="85"/>
      <c r="E168" s="85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>
      <c r="B169" s="21"/>
      <c r="C169" s="85"/>
      <c r="D169" s="85"/>
      <c r="E169" s="85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>
      <c r="B170" s="21"/>
      <c r="C170" s="85"/>
      <c r="D170" s="85"/>
      <c r="E170" s="85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>
      <c r="B171" s="21"/>
      <c r="C171" s="85"/>
      <c r="D171" s="85"/>
      <c r="E171" s="85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2:25">
      <c r="B172" s="21"/>
      <c r="C172" s="85"/>
      <c r="D172" s="85"/>
      <c r="E172" s="85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2:25">
      <c r="B173" s="21"/>
      <c r="C173" s="85"/>
      <c r="D173" s="85"/>
      <c r="E173" s="85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</sheetData>
  <mergeCells count="3">
    <mergeCell ref="A3:F3"/>
    <mergeCell ref="A4:F4"/>
    <mergeCell ref="A1:F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9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workbookViewId="0">
      <selection sqref="A1:F1"/>
    </sheetView>
  </sheetViews>
  <sheetFormatPr defaultRowHeight="14.5"/>
  <cols>
    <col min="1" max="1" width="65.1796875" style="121" customWidth="1"/>
    <col min="3" max="3" width="14.26953125" style="75" customWidth="1"/>
    <col min="4" max="5" width="12.7265625" style="75" customWidth="1"/>
    <col min="6" max="6" width="14.1796875" style="76" customWidth="1"/>
  </cols>
  <sheetData>
    <row r="1" spans="1:6" ht="15.5">
      <c r="A1" s="195" t="s">
        <v>696</v>
      </c>
      <c r="B1" s="195"/>
      <c r="C1" s="195"/>
      <c r="D1" s="195"/>
      <c r="E1" s="195"/>
      <c r="F1" s="195"/>
    </row>
    <row r="2" spans="1:6" ht="15.5">
      <c r="A2" s="111"/>
    </row>
    <row r="3" spans="1:6" ht="20.25" customHeight="1">
      <c r="A3" s="191" t="s">
        <v>634</v>
      </c>
      <c r="B3" s="192"/>
      <c r="C3" s="192"/>
      <c r="D3" s="192"/>
      <c r="E3" s="192"/>
      <c r="F3" s="193"/>
    </row>
    <row r="4" spans="1:6" ht="19.5" customHeight="1">
      <c r="A4" s="194" t="s">
        <v>619</v>
      </c>
      <c r="B4" s="192"/>
      <c r="C4" s="192"/>
      <c r="D4" s="192"/>
      <c r="E4" s="192"/>
      <c r="F4" s="193"/>
    </row>
    <row r="5" spans="1:6" ht="17.5">
      <c r="A5" s="123"/>
    </row>
    <row r="6" spans="1:6">
      <c r="A6" s="124" t="s">
        <v>467</v>
      </c>
    </row>
    <row r="7" spans="1:6" ht="39">
      <c r="A7" s="2" t="s">
        <v>593</v>
      </c>
      <c r="B7" s="2" t="s">
        <v>594</v>
      </c>
      <c r="C7" s="131" t="s">
        <v>470</v>
      </c>
      <c r="D7" s="131" t="s">
        <v>471</v>
      </c>
      <c r="E7" s="131" t="s">
        <v>472</v>
      </c>
      <c r="F7" s="127" t="s">
        <v>557</v>
      </c>
    </row>
    <row r="8" spans="1:6">
      <c r="A8" s="114" t="s">
        <v>595</v>
      </c>
      <c r="B8" s="26" t="s">
        <v>596</v>
      </c>
      <c r="C8" s="78">
        <v>73198703</v>
      </c>
      <c r="D8" s="78"/>
      <c r="E8" s="78"/>
      <c r="F8" s="79">
        <f>SUM(C8:E8)</f>
        <v>73198703</v>
      </c>
    </row>
    <row r="9" spans="1:6">
      <c r="A9" s="114" t="s">
        <v>597</v>
      </c>
      <c r="B9" s="27" t="s">
        <v>598</v>
      </c>
      <c r="C9" s="78"/>
      <c r="D9" s="78"/>
      <c r="E9" s="78"/>
      <c r="F9" s="79">
        <f t="shared" ref="F9:F27" si="0">SUM(C9:E9)</f>
        <v>0</v>
      </c>
    </row>
    <row r="10" spans="1:6">
      <c r="A10" s="114" t="s">
        <v>599</v>
      </c>
      <c r="B10" s="27" t="s">
        <v>600</v>
      </c>
      <c r="C10" s="78">
        <v>2513576</v>
      </c>
      <c r="D10" s="78"/>
      <c r="E10" s="78"/>
      <c r="F10" s="79">
        <f t="shared" si="0"/>
        <v>2513576</v>
      </c>
    </row>
    <row r="11" spans="1:6">
      <c r="A11" s="114" t="s">
        <v>601</v>
      </c>
      <c r="B11" s="27" t="s">
        <v>602</v>
      </c>
      <c r="C11" s="78"/>
      <c r="D11" s="78"/>
      <c r="E11" s="78"/>
      <c r="F11" s="79">
        <f t="shared" si="0"/>
        <v>0</v>
      </c>
    </row>
    <row r="12" spans="1:6">
      <c r="A12" s="114" t="s">
        <v>603</v>
      </c>
      <c r="B12" s="27" t="s">
        <v>604</v>
      </c>
      <c r="C12" s="78"/>
      <c r="D12" s="78"/>
      <c r="E12" s="78"/>
      <c r="F12" s="79">
        <f t="shared" si="0"/>
        <v>0</v>
      </c>
    </row>
    <row r="13" spans="1:6">
      <c r="A13" s="114" t="s">
        <v>605</v>
      </c>
      <c r="B13" s="27" t="s">
        <v>606</v>
      </c>
      <c r="C13" s="78"/>
      <c r="D13" s="78"/>
      <c r="E13" s="78"/>
      <c r="F13" s="79">
        <f t="shared" si="0"/>
        <v>0</v>
      </c>
    </row>
    <row r="14" spans="1:6">
      <c r="A14" s="114" t="s">
        <v>607</v>
      </c>
      <c r="B14" s="27" t="s">
        <v>608</v>
      </c>
      <c r="C14" s="78">
        <v>3752700</v>
      </c>
      <c r="D14" s="78"/>
      <c r="E14" s="78"/>
      <c r="F14" s="79">
        <f t="shared" si="0"/>
        <v>3752700</v>
      </c>
    </row>
    <row r="15" spans="1:6">
      <c r="A15" s="114" t="s">
        <v>609</v>
      </c>
      <c r="B15" s="27" t="s">
        <v>610</v>
      </c>
      <c r="C15" s="78"/>
      <c r="D15" s="78"/>
      <c r="E15" s="78"/>
      <c r="F15" s="79">
        <f t="shared" si="0"/>
        <v>0</v>
      </c>
    </row>
    <row r="16" spans="1:6">
      <c r="A16" s="4" t="s">
        <v>611</v>
      </c>
      <c r="B16" s="27" t="s">
        <v>612</v>
      </c>
      <c r="C16" s="78">
        <v>1763900</v>
      </c>
      <c r="D16" s="78"/>
      <c r="E16" s="78"/>
      <c r="F16" s="79">
        <f t="shared" si="0"/>
        <v>1763900</v>
      </c>
    </row>
    <row r="17" spans="1:6">
      <c r="A17" s="4" t="s">
        <v>613</v>
      </c>
      <c r="B17" s="27" t="s">
        <v>614</v>
      </c>
      <c r="C17" s="78"/>
      <c r="D17" s="78"/>
      <c r="E17" s="78"/>
      <c r="F17" s="79">
        <f t="shared" si="0"/>
        <v>0</v>
      </c>
    </row>
    <row r="18" spans="1:6">
      <c r="A18" s="4" t="s">
        <v>615</v>
      </c>
      <c r="B18" s="27" t="s">
        <v>616</v>
      </c>
      <c r="C18" s="78"/>
      <c r="D18" s="78"/>
      <c r="E18" s="78"/>
      <c r="F18" s="79">
        <f t="shared" si="0"/>
        <v>0</v>
      </c>
    </row>
    <row r="19" spans="1:6">
      <c r="A19" s="4" t="s">
        <v>0</v>
      </c>
      <c r="B19" s="27" t="s">
        <v>1</v>
      </c>
      <c r="C19" s="78"/>
      <c r="D19" s="78"/>
      <c r="E19" s="78"/>
      <c r="F19" s="79">
        <f t="shared" si="0"/>
        <v>0</v>
      </c>
    </row>
    <row r="20" spans="1:6">
      <c r="A20" s="4" t="s">
        <v>333</v>
      </c>
      <c r="B20" s="27" t="s">
        <v>2</v>
      </c>
      <c r="C20" s="78">
        <v>1420000</v>
      </c>
      <c r="D20" s="78"/>
      <c r="E20" s="78"/>
      <c r="F20" s="79">
        <f t="shared" si="0"/>
        <v>1420000</v>
      </c>
    </row>
    <row r="21" spans="1:6">
      <c r="A21" s="115" t="s">
        <v>276</v>
      </c>
      <c r="B21" s="28" t="s">
        <v>3</v>
      </c>
      <c r="C21" s="78">
        <f>SUM(C8:C20)</f>
        <v>82648879</v>
      </c>
      <c r="D21" s="78">
        <f>SUM(D8:D20)</f>
        <v>0</v>
      </c>
      <c r="E21" s="78">
        <f>SUM(E8:E20)</f>
        <v>0</v>
      </c>
      <c r="F21" s="79">
        <f t="shared" si="0"/>
        <v>82648879</v>
      </c>
    </row>
    <row r="22" spans="1:6">
      <c r="A22" s="4" t="s">
        <v>4</v>
      </c>
      <c r="B22" s="27" t="s">
        <v>5</v>
      </c>
      <c r="C22" s="78"/>
      <c r="D22" s="78"/>
      <c r="E22" s="78"/>
      <c r="F22" s="79">
        <f t="shared" si="0"/>
        <v>0</v>
      </c>
    </row>
    <row r="23" spans="1:6" ht="26">
      <c r="A23" s="4" t="s">
        <v>6</v>
      </c>
      <c r="B23" s="27" t="s">
        <v>7</v>
      </c>
      <c r="C23" s="78">
        <v>469000</v>
      </c>
      <c r="D23" s="78"/>
      <c r="E23" s="78"/>
      <c r="F23" s="79">
        <f t="shared" si="0"/>
        <v>469000</v>
      </c>
    </row>
    <row r="24" spans="1:6">
      <c r="A24" s="4" t="s">
        <v>8</v>
      </c>
      <c r="B24" s="27" t="s">
        <v>9</v>
      </c>
      <c r="C24" s="78">
        <v>400424</v>
      </c>
      <c r="D24" s="78"/>
      <c r="E24" s="78"/>
      <c r="F24" s="79">
        <f t="shared" si="0"/>
        <v>400424</v>
      </c>
    </row>
    <row r="25" spans="1:6">
      <c r="A25" s="6" t="s">
        <v>277</v>
      </c>
      <c r="B25" s="28" t="s">
        <v>10</v>
      </c>
      <c r="C25" s="78">
        <f>SUM(C22:C24)</f>
        <v>869424</v>
      </c>
      <c r="D25" s="78">
        <f>SUM(D22:D24)</f>
        <v>0</v>
      </c>
      <c r="E25" s="78">
        <f>SUM(E22:E24)</f>
        <v>0</v>
      </c>
      <c r="F25" s="79">
        <f t="shared" si="0"/>
        <v>869424</v>
      </c>
    </row>
    <row r="26" spans="1:6">
      <c r="A26" s="116" t="s">
        <v>363</v>
      </c>
      <c r="B26" s="40" t="s">
        <v>11</v>
      </c>
      <c r="C26" s="78">
        <f>C25+C21</f>
        <v>83518303</v>
      </c>
      <c r="D26" s="78">
        <f>D25+D21</f>
        <v>0</v>
      </c>
      <c r="E26" s="78">
        <f>E25+E21</f>
        <v>0</v>
      </c>
      <c r="F26" s="79">
        <f t="shared" si="0"/>
        <v>83518303</v>
      </c>
    </row>
    <row r="27" spans="1:6" ht="28">
      <c r="A27" s="32" t="s">
        <v>334</v>
      </c>
      <c r="B27" s="40" t="s">
        <v>12</v>
      </c>
      <c r="C27" s="78">
        <v>13340882</v>
      </c>
      <c r="D27" s="78"/>
      <c r="E27" s="78"/>
      <c r="F27" s="79">
        <f t="shared" si="0"/>
        <v>13340882</v>
      </c>
    </row>
    <row r="28" spans="1:6">
      <c r="A28" s="4" t="s">
        <v>13</v>
      </c>
      <c r="B28" s="27" t="s">
        <v>14</v>
      </c>
      <c r="C28" s="78">
        <v>15000</v>
      </c>
      <c r="D28" s="78"/>
      <c r="E28" s="87"/>
      <c r="F28" s="78">
        <f t="shared" ref="F28:F91" si="1">SUM(C28:D28)</f>
        <v>15000</v>
      </c>
    </row>
    <row r="29" spans="1:6">
      <c r="A29" s="4" t="s">
        <v>15</v>
      </c>
      <c r="B29" s="27" t="s">
        <v>16</v>
      </c>
      <c r="C29" s="78">
        <v>1236000</v>
      </c>
      <c r="D29" s="78"/>
      <c r="E29" s="87"/>
      <c r="F29" s="78">
        <f t="shared" si="1"/>
        <v>1236000</v>
      </c>
    </row>
    <row r="30" spans="1:6">
      <c r="A30" s="4" t="s">
        <v>17</v>
      </c>
      <c r="B30" s="27" t="s">
        <v>18</v>
      </c>
      <c r="C30" s="78"/>
      <c r="D30" s="78"/>
      <c r="E30" s="87"/>
      <c r="F30" s="78">
        <f t="shared" si="1"/>
        <v>0</v>
      </c>
    </row>
    <row r="31" spans="1:6">
      <c r="A31" s="6" t="s">
        <v>278</v>
      </c>
      <c r="B31" s="28" t="s">
        <v>19</v>
      </c>
      <c r="C31" s="78">
        <f>SUM(C28:C30)</f>
        <v>1251000</v>
      </c>
      <c r="D31" s="78">
        <f>SUM(D28:D30)</f>
        <v>0</v>
      </c>
      <c r="E31" s="87"/>
      <c r="F31" s="78">
        <f t="shared" si="1"/>
        <v>1251000</v>
      </c>
    </row>
    <row r="32" spans="1:6">
      <c r="A32" s="4" t="s">
        <v>20</v>
      </c>
      <c r="B32" s="27" t="s">
        <v>21</v>
      </c>
      <c r="C32" s="78">
        <v>995000</v>
      </c>
      <c r="D32" s="78"/>
      <c r="E32" s="87"/>
      <c r="F32" s="78">
        <f t="shared" si="1"/>
        <v>995000</v>
      </c>
    </row>
    <row r="33" spans="1:6">
      <c r="A33" s="4" t="s">
        <v>22</v>
      </c>
      <c r="B33" s="27" t="s">
        <v>23</v>
      </c>
      <c r="C33" s="78">
        <v>1131000</v>
      </c>
      <c r="D33" s="78"/>
      <c r="E33" s="87"/>
      <c r="F33" s="78">
        <f>SUM(C33:D33)</f>
        <v>1131000</v>
      </c>
    </row>
    <row r="34" spans="1:6" ht="15" customHeight="1">
      <c r="A34" s="6" t="s">
        <v>364</v>
      </c>
      <c r="B34" s="28" t="s">
        <v>24</v>
      </c>
      <c r="C34" s="78">
        <f>SUM(C32:C33)</f>
        <v>2126000</v>
      </c>
      <c r="D34" s="78">
        <f>SUM(D32:D33)</f>
        <v>0</v>
      </c>
      <c r="E34" s="87"/>
      <c r="F34" s="78">
        <f t="shared" si="1"/>
        <v>2126000</v>
      </c>
    </row>
    <row r="35" spans="1:6">
      <c r="A35" s="4" t="s">
        <v>25</v>
      </c>
      <c r="B35" s="27" t="s">
        <v>26</v>
      </c>
      <c r="C35" s="78">
        <v>2260000</v>
      </c>
      <c r="D35" s="78"/>
      <c r="E35" s="87"/>
      <c r="F35" s="78">
        <f t="shared" si="1"/>
        <v>2260000</v>
      </c>
    </row>
    <row r="36" spans="1:6">
      <c r="A36" s="4" t="s">
        <v>27</v>
      </c>
      <c r="B36" s="27" t="s">
        <v>28</v>
      </c>
      <c r="C36" s="78">
        <v>205375</v>
      </c>
      <c r="D36" s="78"/>
      <c r="E36" s="87"/>
      <c r="F36" s="78">
        <f t="shared" si="1"/>
        <v>205375</v>
      </c>
    </row>
    <row r="37" spans="1:6">
      <c r="A37" s="4" t="s">
        <v>335</v>
      </c>
      <c r="B37" s="27" t="s">
        <v>29</v>
      </c>
      <c r="C37" s="78">
        <v>230000</v>
      </c>
      <c r="D37" s="78"/>
      <c r="E37" s="87"/>
      <c r="F37" s="78">
        <f t="shared" si="1"/>
        <v>230000</v>
      </c>
    </row>
    <row r="38" spans="1:6">
      <c r="A38" s="4" t="s">
        <v>30</v>
      </c>
      <c r="B38" s="27" t="s">
        <v>31</v>
      </c>
      <c r="C38" s="78">
        <v>2200000</v>
      </c>
      <c r="D38" s="78"/>
      <c r="E38" s="87"/>
      <c r="F38" s="78">
        <f t="shared" si="1"/>
        <v>2200000</v>
      </c>
    </row>
    <row r="39" spans="1:6">
      <c r="A39" s="117" t="s">
        <v>336</v>
      </c>
      <c r="B39" s="27" t="s">
        <v>32</v>
      </c>
      <c r="C39" s="78">
        <v>270000</v>
      </c>
      <c r="D39" s="78"/>
      <c r="E39" s="87"/>
      <c r="F39" s="78">
        <f t="shared" si="1"/>
        <v>270000</v>
      </c>
    </row>
    <row r="40" spans="1:6">
      <c r="A40" s="4" t="s">
        <v>33</v>
      </c>
      <c r="B40" s="27" t="s">
        <v>34</v>
      </c>
      <c r="C40" s="78">
        <v>2357125</v>
      </c>
      <c r="D40" s="78"/>
      <c r="E40" s="87"/>
      <c r="F40" s="78">
        <f t="shared" si="1"/>
        <v>2357125</v>
      </c>
    </row>
    <row r="41" spans="1:6">
      <c r="A41" s="4" t="s">
        <v>337</v>
      </c>
      <c r="B41" s="27" t="s">
        <v>35</v>
      </c>
      <c r="C41" s="78">
        <v>4079000</v>
      </c>
      <c r="D41" s="78"/>
      <c r="E41" s="87"/>
      <c r="F41" s="78">
        <f t="shared" si="1"/>
        <v>4079000</v>
      </c>
    </row>
    <row r="42" spans="1:6">
      <c r="A42" s="6" t="s">
        <v>279</v>
      </c>
      <c r="B42" s="28" t="s">
        <v>36</v>
      </c>
      <c r="C42" s="78">
        <f>SUM(C35:C41)</f>
        <v>11601500</v>
      </c>
      <c r="D42" s="78">
        <f>SUM(D35:D41)</f>
        <v>0</v>
      </c>
      <c r="E42" s="87"/>
      <c r="F42" s="78">
        <f t="shared" si="1"/>
        <v>11601500</v>
      </c>
    </row>
    <row r="43" spans="1:6">
      <c r="A43" s="4" t="s">
        <v>37</v>
      </c>
      <c r="B43" s="27" t="s">
        <v>38</v>
      </c>
      <c r="C43" s="78">
        <v>200000</v>
      </c>
      <c r="D43" s="78"/>
      <c r="E43" s="87"/>
      <c r="F43" s="78">
        <f t="shared" si="1"/>
        <v>200000</v>
      </c>
    </row>
    <row r="44" spans="1:6">
      <c r="A44" s="4" t="s">
        <v>39</v>
      </c>
      <c r="B44" s="27" t="s">
        <v>40</v>
      </c>
      <c r="C44" s="78"/>
      <c r="D44" s="78"/>
      <c r="E44" s="87"/>
      <c r="F44" s="78">
        <f t="shared" si="1"/>
        <v>0</v>
      </c>
    </row>
    <row r="45" spans="1:6">
      <c r="A45" s="6" t="s">
        <v>280</v>
      </c>
      <c r="B45" s="28" t="s">
        <v>41</v>
      </c>
      <c r="C45" s="78">
        <f>SUM(C43:C44)</f>
        <v>200000</v>
      </c>
      <c r="D45" s="78">
        <f>SUM(D43:D44)</f>
        <v>0</v>
      </c>
      <c r="E45" s="87"/>
      <c r="F45" s="78">
        <f t="shared" si="1"/>
        <v>200000</v>
      </c>
    </row>
    <row r="46" spans="1:6">
      <c r="A46" s="4" t="s">
        <v>42</v>
      </c>
      <c r="B46" s="27" t="s">
        <v>43</v>
      </c>
      <c r="C46" s="78">
        <v>2656000</v>
      </c>
      <c r="D46" s="78"/>
      <c r="E46" s="87"/>
      <c r="F46" s="78">
        <f t="shared" si="1"/>
        <v>2656000</v>
      </c>
    </row>
    <row r="47" spans="1:6">
      <c r="A47" s="4" t="s">
        <v>44</v>
      </c>
      <c r="B47" s="27" t="s">
        <v>45</v>
      </c>
      <c r="C47" s="78"/>
      <c r="D47" s="78"/>
      <c r="E47" s="87"/>
      <c r="F47" s="78">
        <f t="shared" si="1"/>
        <v>0</v>
      </c>
    </row>
    <row r="48" spans="1:6">
      <c r="A48" s="4" t="s">
        <v>338</v>
      </c>
      <c r="B48" s="27" t="s">
        <v>46</v>
      </c>
      <c r="C48" s="78">
        <v>10000</v>
      </c>
      <c r="D48" s="78"/>
      <c r="E48" s="87"/>
      <c r="F48" s="78">
        <f t="shared" si="1"/>
        <v>10000</v>
      </c>
    </row>
    <row r="49" spans="1:6">
      <c r="A49" s="4" t="s">
        <v>339</v>
      </c>
      <c r="B49" s="27" t="s">
        <v>47</v>
      </c>
      <c r="C49" s="78"/>
      <c r="D49" s="78"/>
      <c r="E49" s="87"/>
      <c r="F49" s="78">
        <f t="shared" si="1"/>
        <v>0</v>
      </c>
    </row>
    <row r="50" spans="1:6">
      <c r="A50" s="4" t="s">
        <v>48</v>
      </c>
      <c r="B50" s="27" t="s">
        <v>49</v>
      </c>
      <c r="C50" s="78">
        <v>477139</v>
      </c>
      <c r="D50" s="78"/>
      <c r="E50" s="87"/>
      <c r="F50" s="78">
        <f t="shared" si="1"/>
        <v>477139</v>
      </c>
    </row>
    <row r="51" spans="1:6">
      <c r="A51" s="6" t="s">
        <v>281</v>
      </c>
      <c r="B51" s="28" t="s">
        <v>50</v>
      </c>
      <c r="C51" s="78">
        <f>SUM(C46:C50)</f>
        <v>3143139</v>
      </c>
      <c r="D51" s="78">
        <f>SUM(D46:D50)</f>
        <v>0</v>
      </c>
      <c r="E51" s="87"/>
      <c r="F51" s="78">
        <f t="shared" si="1"/>
        <v>3143139</v>
      </c>
    </row>
    <row r="52" spans="1:6">
      <c r="A52" s="32" t="s">
        <v>282</v>
      </c>
      <c r="B52" s="40" t="s">
        <v>51</v>
      </c>
      <c r="C52" s="78">
        <f>C31+C34+C42+C45+C51</f>
        <v>18321639</v>
      </c>
      <c r="D52" s="78">
        <f>D31+D34+D42+D45+D51</f>
        <v>0</v>
      </c>
      <c r="E52" s="87"/>
      <c r="F52" s="78">
        <f t="shared" si="1"/>
        <v>18321639</v>
      </c>
    </row>
    <row r="53" spans="1:6">
      <c r="A53" s="11" t="s">
        <v>52</v>
      </c>
      <c r="B53" s="27" t="s">
        <v>53</v>
      </c>
      <c r="C53" s="78"/>
      <c r="D53" s="78"/>
      <c r="E53" s="78"/>
      <c r="F53" s="78">
        <f t="shared" si="1"/>
        <v>0</v>
      </c>
    </row>
    <row r="54" spans="1:6">
      <c r="A54" s="11" t="s">
        <v>283</v>
      </c>
      <c r="B54" s="27" t="s">
        <v>54</v>
      </c>
      <c r="C54" s="78"/>
      <c r="D54" s="78"/>
      <c r="E54" s="78"/>
      <c r="F54" s="78">
        <f t="shared" si="1"/>
        <v>0</v>
      </c>
    </row>
    <row r="55" spans="1:6">
      <c r="A55" s="15" t="s">
        <v>340</v>
      </c>
      <c r="B55" s="27" t="s">
        <v>55</v>
      </c>
      <c r="C55" s="78"/>
      <c r="D55" s="78"/>
      <c r="E55" s="78"/>
      <c r="F55" s="78">
        <f t="shared" si="1"/>
        <v>0</v>
      </c>
    </row>
    <row r="56" spans="1:6">
      <c r="A56" s="15" t="s">
        <v>341</v>
      </c>
      <c r="B56" s="27" t="s">
        <v>56</v>
      </c>
      <c r="C56" s="78"/>
      <c r="D56" s="78"/>
      <c r="E56" s="78"/>
      <c r="F56" s="78">
        <f t="shared" si="1"/>
        <v>0</v>
      </c>
    </row>
    <row r="57" spans="1:6">
      <c r="A57" s="15" t="s">
        <v>342</v>
      </c>
      <c r="B57" s="27" t="s">
        <v>57</v>
      </c>
      <c r="C57" s="78"/>
      <c r="D57" s="78"/>
      <c r="E57" s="78"/>
      <c r="F57" s="78">
        <f t="shared" si="1"/>
        <v>0</v>
      </c>
    </row>
    <row r="58" spans="1:6">
      <c r="A58" s="11" t="s">
        <v>343</v>
      </c>
      <c r="B58" s="27" t="s">
        <v>58</v>
      </c>
      <c r="C58" s="78"/>
      <c r="D58" s="78"/>
      <c r="E58" s="78"/>
      <c r="F58" s="78">
        <f t="shared" si="1"/>
        <v>0</v>
      </c>
    </row>
    <row r="59" spans="1:6">
      <c r="A59" s="11" t="s">
        <v>344</v>
      </c>
      <c r="B59" s="27" t="s">
        <v>59</v>
      </c>
      <c r="C59" s="78"/>
      <c r="D59" s="78"/>
      <c r="E59" s="78"/>
      <c r="F59" s="78">
        <f t="shared" si="1"/>
        <v>0</v>
      </c>
    </row>
    <row r="60" spans="1:6">
      <c r="A60" s="11" t="s">
        <v>345</v>
      </c>
      <c r="B60" s="27" t="s">
        <v>60</v>
      </c>
      <c r="C60" s="78"/>
      <c r="D60" s="78"/>
      <c r="E60" s="78"/>
      <c r="F60" s="78">
        <f t="shared" si="1"/>
        <v>0</v>
      </c>
    </row>
    <row r="61" spans="1:6">
      <c r="A61" s="38" t="s">
        <v>312</v>
      </c>
      <c r="B61" s="40" t="s">
        <v>61</v>
      </c>
      <c r="C61" s="78">
        <f>SUM(C53:C60)</f>
        <v>0</v>
      </c>
      <c r="D61" s="78">
        <f>SUM(D53:D60)</f>
        <v>0</v>
      </c>
      <c r="E61" s="78">
        <f>SUM(E53:E60)</f>
        <v>0</v>
      </c>
      <c r="F61" s="78">
        <f t="shared" si="1"/>
        <v>0</v>
      </c>
    </row>
    <row r="62" spans="1:6">
      <c r="A62" s="10" t="s">
        <v>346</v>
      </c>
      <c r="B62" s="27" t="s">
        <v>62</v>
      </c>
      <c r="C62" s="78"/>
      <c r="D62" s="78"/>
      <c r="E62" s="78"/>
      <c r="F62" s="78">
        <f t="shared" si="1"/>
        <v>0</v>
      </c>
    </row>
    <row r="63" spans="1:6">
      <c r="A63" s="10" t="s">
        <v>63</v>
      </c>
      <c r="B63" s="27" t="s">
        <v>64</v>
      </c>
      <c r="C63" s="78"/>
      <c r="D63" s="78"/>
      <c r="E63" s="78"/>
      <c r="F63" s="78">
        <f t="shared" si="1"/>
        <v>0</v>
      </c>
    </row>
    <row r="64" spans="1:6" ht="26">
      <c r="A64" s="10" t="s">
        <v>65</v>
      </c>
      <c r="B64" s="27" t="s">
        <v>66</v>
      </c>
      <c r="C64" s="78"/>
      <c r="D64" s="78"/>
      <c r="E64" s="78"/>
      <c r="F64" s="78">
        <f t="shared" si="1"/>
        <v>0</v>
      </c>
    </row>
    <row r="65" spans="1:6" ht="26">
      <c r="A65" s="10" t="s">
        <v>313</v>
      </c>
      <c r="B65" s="27" t="s">
        <v>67</v>
      </c>
      <c r="C65" s="78"/>
      <c r="D65" s="78"/>
      <c r="E65" s="78"/>
      <c r="F65" s="78">
        <f t="shared" si="1"/>
        <v>0</v>
      </c>
    </row>
    <row r="66" spans="1:6" ht="26">
      <c r="A66" s="10" t="s">
        <v>347</v>
      </c>
      <c r="B66" s="27" t="s">
        <v>68</v>
      </c>
      <c r="C66" s="78"/>
      <c r="D66" s="78"/>
      <c r="E66" s="78"/>
      <c r="F66" s="78">
        <f t="shared" si="1"/>
        <v>0</v>
      </c>
    </row>
    <row r="67" spans="1:6">
      <c r="A67" s="10" t="s">
        <v>315</v>
      </c>
      <c r="B67" s="27" t="s">
        <v>69</v>
      </c>
      <c r="C67" s="78"/>
      <c r="D67" s="78"/>
      <c r="E67" s="78"/>
      <c r="F67" s="78">
        <f t="shared" si="1"/>
        <v>0</v>
      </c>
    </row>
    <row r="68" spans="1:6" ht="26">
      <c r="A68" s="10" t="s">
        <v>348</v>
      </c>
      <c r="B68" s="27" t="s">
        <v>70</v>
      </c>
      <c r="C68" s="78"/>
      <c r="D68" s="78"/>
      <c r="E68" s="78"/>
      <c r="F68" s="78">
        <f t="shared" si="1"/>
        <v>0</v>
      </c>
    </row>
    <row r="69" spans="1:6" ht="26">
      <c r="A69" s="10" t="s">
        <v>349</v>
      </c>
      <c r="B69" s="27" t="s">
        <v>71</v>
      </c>
      <c r="C69" s="78"/>
      <c r="D69" s="78"/>
      <c r="E69" s="78"/>
      <c r="F69" s="78">
        <f t="shared" si="1"/>
        <v>0</v>
      </c>
    </row>
    <row r="70" spans="1:6">
      <c r="A70" s="10" t="s">
        <v>72</v>
      </c>
      <c r="B70" s="27" t="s">
        <v>73</v>
      </c>
      <c r="C70" s="78"/>
      <c r="D70" s="78"/>
      <c r="E70" s="78"/>
      <c r="F70" s="78">
        <f t="shared" si="1"/>
        <v>0</v>
      </c>
    </row>
    <row r="71" spans="1:6">
      <c r="A71" s="10" t="s">
        <v>74</v>
      </c>
      <c r="B71" s="27" t="s">
        <v>75</v>
      </c>
      <c r="C71" s="78"/>
      <c r="D71" s="78"/>
      <c r="E71" s="78"/>
      <c r="F71" s="78">
        <f t="shared" si="1"/>
        <v>0</v>
      </c>
    </row>
    <row r="72" spans="1:6">
      <c r="A72" s="10" t="s">
        <v>350</v>
      </c>
      <c r="B72" s="27" t="s">
        <v>76</v>
      </c>
      <c r="C72" s="78"/>
      <c r="D72" s="78"/>
      <c r="E72" s="78"/>
      <c r="F72" s="78">
        <f t="shared" si="1"/>
        <v>0</v>
      </c>
    </row>
    <row r="73" spans="1:6">
      <c r="A73" s="10" t="s">
        <v>523</v>
      </c>
      <c r="B73" s="27" t="s">
        <v>77</v>
      </c>
      <c r="C73" s="78"/>
      <c r="D73" s="78"/>
      <c r="E73" s="78"/>
      <c r="F73" s="78">
        <f t="shared" si="1"/>
        <v>0</v>
      </c>
    </row>
    <row r="74" spans="1:6">
      <c r="A74" s="10" t="s">
        <v>524</v>
      </c>
      <c r="B74" s="27" t="s">
        <v>77</v>
      </c>
      <c r="C74" s="78"/>
      <c r="D74" s="78"/>
      <c r="E74" s="78"/>
      <c r="F74" s="78">
        <f t="shared" si="1"/>
        <v>0</v>
      </c>
    </row>
    <row r="75" spans="1:6">
      <c r="A75" s="38" t="s">
        <v>318</v>
      </c>
      <c r="B75" s="40" t="s">
        <v>78</v>
      </c>
      <c r="C75" s="78">
        <f>SUM(C62:C74)</f>
        <v>0</v>
      </c>
      <c r="D75" s="78">
        <f>SUM(D62:D74)</f>
        <v>0</v>
      </c>
      <c r="E75" s="78">
        <f>SUM(E62:E74)</f>
        <v>0</v>
      </c>
      <c r="F75" s="78">
        <f t="shared" si="1"/>
        <v>0</v>
      </c>
    </row>
    <row r="76" spans="1:6" ht="16">
      <c r="A76" s="118" t="s">
        <v>469</v>
      </c>
      <c r="B76" s="40"/>
      <c r="C76" s="78">
        <f>C75+C61+C52+C27+C26</f>
        <v>115180824</v>
      </c>
      <c r="D76" s="78">
        <f>D75+D61+D52+D27+D26</f>
        <v>0</v>
      </c>
      <c r="E76" s="78">
        <f>E75+E61+E52+E27+E26</f>
        <v>0</v>
      </c>
      <c r="F76" s="78">
        <f t="shared" si="1"/>
        <v>115180824</v>
      </c>
    </row>
    <row r="77" spans="1:6">
      <c r="A77" s="4" t="s">
        <v>79</v>
      </c>
      <c r="B77" s="27" t="s">
        <v>80</v>
      </c>
      <c r="C77" s="78"/>
      <c r="D77" s="78"/>
      <c r="E77" s="78"/>
      <c r="F77" s="78">
        <f t="shared" si="1"/>
        <v>0</v>
      </c>
    </row>
    <row r="78" spans="1:6">
      <c r="A78" s="4" t="s">
        <v>351</v>
      </c>
      <c r="B78" s="27" t="s">
        <v>81</v>
      </c>
      <c r="C78" s="78"/>
      <c r="D78" s="78"/>
      <c r="E78" s="78"/>
      <c r="F78" s="78">
        <f t="shared" si="1"/>
        <v>0</v>
      </c>
    </row>
    <row r="79" spans="1:6">
      <c r="A79" s="4" t="s">
        <v>82</v>
      </c>
      <c r="B79" s="27" t="s">
        <v>83</v>
      </c>
      <c r="C79" s="78">
        <v>20000</v>
      </c>
      <c r="D79" s="78"/>
      <c r="E79" s="78"/>
      <c r="F79" s="78">
        <f t="shared" si="1"/>
        <v>20000</v>
      </c>
    </row>
    <row r="80" spans="1:6">
      <c r="A80" s="4" t="s">
        <v>84</v>
      </c>
      <c r="B80" s="27" t="s">
        <v>85</v>
      </c>
      <c r="C80" s="78">
        <v>680000</v>
      </c>
      <c r="D80" s="78"/>
      <c r="E80" s="78"/>
      <c r="F80" s="78">
        <f t="shared" si="1"/>
        <v>680000</v>
      </c>
    </row>
    <row r="81" spans="1:6">
      <c r="A81" s="4" t="s">
        <v>86</v>
      </c>
      <c r="B81" s="27" t="s">
        <v>87</v>
      </c>
      <c r="C81" s="78"/>
      <c r="D81" s="78"/>
      <c r="E81" s="78"/>
      <c r="F81" s="78">
        <f t="shared" si="1"/>
        <v>0</v>
      </c>
    </row>
    <row r="82" spans="1:6">
      <c r="A82" s="4" t="s">
        <v>88</v>
      </c>
      <c r="B82" s="27" t="s">
        <v>89</v>
      </c>
      <c r="C82" s="78"/>
      <c r="D82" s="78"/>
      <c r="E82" s="78"/>
      <c r="F82" s="78">
        <f t="shared" si="1"/>
        <v>0</v>
      </c>
    </row>
    <row r="83" spans="1:6">
      <c r="A83" s="4" t="s">
        <v>90</v>
      </c>
      <c r="B83" s="27" t="s">
        <v>91</v>
      </c>
      <c r="C83" s="78">
        <v>229500</v>
      </c>
      <c r="D83" s="78"/>
      <c r="E83" s="78"/>
      <c r="F83" s="78">
        <f t="shared" si="1"/>
        <v>229500</v>
      </c>
    </row>
    <row r="84" spans="1:6">
      <c r="A84" s="32" t="s">
        <v>320</v>
      </c>
      <c r="B84" s="40" t="s">
        <v>92</v>
      </c>
      <c r="C84" s="78">
        <f>SUM(C77:C83)</f>
        <v>929500</v>
      </c>
      <c r="D84" s="78"/>
      <c r="E84" s="78"/>
      <c r="F84" s="78">
        <f t="shared" si="1"/>
        <v>929500</v>
      </c>
    </row>
    <row r="85" spans="1:6">
      <c r="A85" s="11" t="s">
        <v>93</v>
      </c>
      <c r="B85" s="27" t="s">
        <v>94</v>
      </c>
      <c r="C85" s="78"/>
      <c r="D85" s="78"/>
      <c r="E85" s="78"/>
      <c r="F85" s="78">
        <f t="shared" si="1"/>
        <v>0</v>
      </c>
    </row>
    <row r="86" spans="1:6">
      <c r="A86" s="11" t="s">
        <v>95</v>
      </c>
      <c r="B86" s="27" t="s">
        <v>96</v>
      </c>
      <c r="C86" s="78"/>
      <c r="D86" s="78"/>
      <c r="E86" s="78"/>
      <c r="F86" s="78">
        <f t="shared" si="1"/>
        <v>0</v>
      </c>
    </row>
    <row r="87" spans="1:6">
      <c r="A87" s="11" t="s">
        <v>97</v>
      </c>
      <c r="B87" s="27" t="s">
        <v>98</v>
      </c>
      <c r="C87" s="78"/>
      <c r="D87" s="78"/>
      <c r="E87" s="78"/>
      <c r="F87" s="78">
        <f t="shared" si="1"/>
        <v>0</v>
      </c>
    </row>
    <row r="88" spans="1:6">
      <c r="A88" s="11" t="s">
        <v>99</v>
      </c>
      <c r="B88" s="27" t="s">
        <v>100</v>
      </c>
      <c r="C88" s="78"/>
      <c r="D88" s="78"/>
      <c r="E88" s="78"/>
      <c r="F88" s="78">
        <f t="shared" si="1"/>
        <v>0</v>
      </c>
    </row>
    <row r="89" spans="1:6">
      <c r="A89" s="38" t="s">
        <v>321</v>
      </c>
      <c r="B89" s="40" t="s">
        <v>101</v>
      </c>
      <c r="C89" s="78">
        <f>SUM(C85:C88)</f>
        <v>0</v>
      </c>
      <c r="D89" s="78">
        <f>SUM(D85:D88)</f>
        <v>0</v>
      </c>
      <c r="E89" s="78">
        <f>SUM(E85:E88)</f>
        <v>0</v>
      </c>
      <c r="F89" s="78">
        <f t="shared" si="1"/>
        <v>0</v>
      </c>
    </row>
    <row r="90" spans="1:6" ht="26">
      <c r="A90" s="11" t="s">
        <v>102</v>
      </c>
      <c r="B90" s="27" t="s">
        <v>103</v>
      </c>
      <c r="C90" s="78"/>
      <c r="D90" s="78"/>
      <c r="E90" s="78"/>
      <c r="F90" s="78">
        <f t="shared" si="1"/>
        <v>0</v>
      </c>
    </row>
    <row r="91" spans="1:6" ht="26">
      <c r="A91" s="11" t="s">
        <v>352</v>
      </c>
      <c r="B91" s="27" t="s">
        <v>104</v>
      </c>
      <c r="C91" s="78"/>
      <c r="D91" s="78"/>
      <c r="E91" s="78"/>
      <c r="F91" s="78">
        <f t="shared" si="1"/>
        <v>0</v>
      </c>
    </row>
    <row r="92" spans="1:6" ht="26">
      <c r="A92" s="11" t="s">
        <v>353</v>
      </c>
      <c r="B92" s="27" t="s">
        <v>105</v>
      </c>
      <c r="C92" s="78"/>
      <c r="D92" s="78"/>
      <c r="E92" s="78"/>
      <c r="F92" s="78">
        <f t="shared" ref="F92:F124" si="2">SUM(C92:D92)</f>
        <v>0</v>
      </c>
    </row>
    <row r="93" spans="1:6">
      <c r="A93" s="11" t="s">
        <v>354</v>
      </c>
      <c r="B93" s="27" t="s">
        <v>106</v>
      </c>
      <c r="C93" s="78"/>
      <c r="D93" s="78"/>
      <c r="E93" s="78"/>
      <c r="F93" s="78">
        <f t="shared" si="2"/>
        <v>0</v>
      </c>
    </row>
    <row r="94" spans="1:6" ht="26">
      <c r="A94" s="11" t="s">
        <v>355</v>
      </c>
      <c r="B94" s="27" t="s">
        <v>107</v>
      </c>
      <c r="C94" s="78"/>
      <c r="D94" s="78"/>
      <c r="E94" s="78"/>
      <c r="F94" s="78">
        <f t="shared" si="2"/>
        <v>0</v>
      </c>
    </row>
    <row r="95" spans="1:6" ht="26">
      <c r="A95" s="11" t="s">
        <v>356</v>
      </c>
      <c r="B95" s="27" t="s">
        <v>108</v>
      </c>
      <c r="C95" s="78"/>
      <c r="D95" s="78"/>
      <c r="E95" s="78"/>
      <c r="F95" s="78">
        <f t="shared" si="2"/>
        <v>0</v>
      </c>
    </row>
    <row r="96" spans="1:6">
      <c r="A96" s="11" t="s">
        <v>109</v>
      </c>
      <c r="B96" s="27" t="s">
        <v>110</v>
      </c>
      <c r="C96" s="78"/>
      <c r="D96" s="78"/>
      <c r="E96" s="78"/>
      <c r="F96" s="78">
        <f t="shared" si="2"/>
        <v>0</v>
      </c>
    </row>
    <row r="97" spans="1:25">
      <c r="A97" s="11" t="s">
        <v>357</v>
      </c>
      <c r="B97" s="27" t="s">
        <v>111</v>
      </c>
      <c r="C97" s="78"/>
      <c r="D97" s="78"/>
      <c r="E97" s="78"/>
      <c r="F97" s="78">
        <f t="shared" si="2"/>
        <v>0</v>
      </c>
    </row>
    <row r="98" spans="1:25">
      <c r="A98" s="38" t="s">
        <v>322</v>
      </c>
      <c r="B98" s="40" t="s">
        <v>112</v>
      </c>
      <c r="C98" s="78">
        <f>SUM(C90:C97)</f>
        <v>0</v>
      </c>
      <c r="D98" s="78">
        <f>SUM(D90:D97)</f>
        <v>0</v>
      </c>
      <c r="E98" s="78">
        <f>SUM(E90:E97)</f>
        <v>0</v>
      </c>
      <c r="F98" s="78">
        <f t="shared" si="2"/>
        <v>0</v>
      </c>
    </row>
    <row r="99" spans="1:25" ht="16">
      <c r="A99" s="118" t="s">
        <v>468</v>
      </c>
      <c r="B99" s="40"/>
      <c r="C99" s="78">
        <f>C98+C89+C84</f>
        <v>929500</v>
      </c>
      <c r="D99" s="78">
        <f>D98+D89+D84</f>
        <v>0</v>
      </c>
      <c r="E99" s="78">
        <f>E98+E89+E84</f>
        <v>0</v>
      </c>
      <c r="F99" s="78">
        <f t="shared" si="2"/>
        <v>929500</v>
      </c>
    </row>
    <row r="100" spans="1:25" ht="15.5">
      <c r="A100" s="33" t="s">
        <v>365</v>
      </c>
      <c r="B100" s="30" t="s">
        <v>113</v>
      </c>
      <c r="C100" s="78">
        <f>C98+C89+C84+C75+C61+C52+C27+C26</f>
        <v>116110324</v>
      </c>
      <c r="D100" s="78">
        <f>D98+D89+D84+D75+D61+D52+D27+D26</f>
        <v>0</v>
      </c>
      <c r="E100" s="78">
        <f>E98+E89+E84+E75+E61+E52+E27+E26</f>
        <v>0</v>
      </c>
      <c r="F100" s="78">
        <f t="shared" si="2"/>
        <v>116110324</v>
      </c>
    </row>
    <row r="101" spans="1:25">
      <c r="A101" s="11" t="s">
        <v>358</v>
      </c>
      <c r="B101" s="4" t="s">
        <v>114</v>
      </c>
      <c r="C101" s="81"/>
      <c r="D101" s="81"/>
      <c r="E101" s="81"/>
      <c r="F101" s="78">
        <f t="shared" si="2"/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>
      <c r="A102" s="11" t="s">
        <v>116</v>
      </c>
      <c r="B102" s="4" t="s">
        <v>117</v>
      </c>
      <c r="C102" s="81"/>
      <c r="D102" s="81"/>
      <c r="E102" s="81"/>
      <c r="F102" s="78">
        <f t="shared" si="2"/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1"/>
      <c r="Y102" s="21"/>
    </row>
    <row r="103" spans="1:25">
      <c r="A103" s="11" t="s">
        <v>359</v>
      </c>
      <c r="B103" s="4" t="s">
        <v>118</v>
      </c>
      <c r="C103" s="81"/>
      <c r="D103" s="81"/>
      <c r="E103" s="81"/>
      <c r="F103" s="78">
        <f t="shared" si="2"/>
        <v>0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1"/>
      <c r="Y103" s="21"/>
    </row>
    <row r="104" spans="1:25">
      <c r="A104" s="13" t="s">
        <v>327</v>
      </c>
      <c r="B104" s="6" t="s">
        <v>119</v>
      </c>
      <c r="C104" s="82"/>
      <c r="D104" s="82"/>
      <c r="E104" s="82"/>
      <c r="F104" s="78">
        <f t="shared" si="2"/>
        <v>0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1"/>
      <c r="Y104" s="21"/>
    </row>
    <row r="105" spans="1:25">
      <c r="A105" s="11" t="s">
        <v>360</v>
      </c>
      <c r="B105" s="4" t="s">
        <v>120</v>
      </c>
      <c r="C105" s="83"/>
      <c r="D105" s="83"/>
      <c r="E105" s="83"/>
      <c r="F105" s="78">
        <f t="shared" si="2"/>
        <v>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1"/>
      <c r="Y105" s="21"/>
    </row>
    <row r="106" spans="1:25">
      <c r="A106" s="11" t="s">
        <v>330</v>
      </c>
      <c r="B106" s="4" t="s">
        <v>123</v>
      </c>
      <c r="C106" s="83"/>
      <c r="D106" s="83"/>
      <c r="E106" s="83"/>
      <c r="F106" s="78">
        <f t="shared" si="2"/>
        <v>0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1"/>
      <c r="Y106" s="21"/>
    </row>
    <row r="107" spans="1:25">
      <c r="A107" s="11" t="s">
        <v>124</v>
      </c>
      <c r="B107" s="4" t="s">
        <v>125</v>
      </c>
      <c r="C107" s="81"/>
      <c r="D107" s="81"/>
      <c r="E107" s="81"/>
      <c r="F107" s="78">
        <f t="shared" si="2"/>
        <v>0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1"/>
      <c r="Y107" s="21"/>
    </row>
    <row r="108" spans="1:25">
      <c r="A108" s="11" t="s">
        <v>361</v>
      </c>
      <c r="B108" s="4" t="s">
        <v>126</v>
      </c>
      <c r="C108" s="81"/>
      <c r="D108" s="81"/>
      <c r="E108" s="81"/>
      <c r="F108" s="78">
        <f t="shared" si="2"/>
        <v>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1"/>
      <c r="Y108" s="21"/>
    </row>
    <row r="109" spans="1:25">
      <c r="A109" s="13" t="s">
        <v>328</v>
      </c>
      <c r="B109" s="6" t="s">
        <v>127</v>
      </c>
      <c r="C109" s="84"/>
      <c r="D109" s="84"/>
      <c r="E109" s="84"/>
      <c r="F109" s="78">
        <f t="shared" si="2"/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1"/>
      <c r="Y109" s="21"/>
    </row>
    <row r="110" spans="1:25">
      <c r="A110" s="11" t="s">
        <v>128</v>
      </c>
      <c r="B110" s="4" t="s">
        <v>129</v>
      </c>
      <c r="C110" s="83"/>
      <c r="D110" s="83"/>
      <c r="E110" s="83"/>
      <c r="F110" s="78">
        <f t="shared" si="2"/>
        <v>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>
      <c r="A111" s="11" t="s">
        <v>130</v>
      </c>
      <c r="B111" s="4" t="s">
        <v>131</v>
      </c>
      <c r="C111" s="83"/>
      <c r="D111" s="83"/>
      <c r="E111" s="83"/>
      <c r="F111" s="78">
        <f t="shared" si="2"/>
        <v>0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>
      <c r="A112" s="13" t="s">
        <v>132</v>
      </c>
      <c r="B112" s="6" t="s">
        <v>133</v>
      </c>
      <c r="C112" s="83"/>
      <c r="D112" s="83"/>
      <c r="E112" s="83"/>
      <c r="F112" s="78">
        <f t="shared" si="2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>
      <c r="A113" s="11" t="s">
        <v>134</v>
      </c>
      <c r="B113" s="4" t="s">
        <v>135</v>
      </c>
      <c r="C113" s="83"/>
      <c r="D113" s="83"/>
      <c r="E113" s="83"/>
      <c r="F113" s="78">
        <f t="shared" si="2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>
      <c r="A114" s="11" t="s">
        <v>136</v>
      </c>
      <c r="B114" s="4" t="s">
        <v>137</v>
      </c>
      <c r="C114" s="83"/>
      <c r="D114" s="83"/>
      <c r="E114" s="83"/>
      <c r="F114" s="78">
        <f t="shared" si="2"/>
        <v>0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1"/>
      <c r="Y114" s="21"/>
    </row>
    <row r="115" spans="1:25">
      <c r="A115" s="11" t="s">
        <v>138</v>
      </c>
      <c r="B115" s="4" t="s">
        <v>139</v>
      </c>
      <c r="C115" s="83"/>
      <c r="D115" s="83"/>
      <c r="E115" s="83"/>
      <c r="F115" s="78">
        <f t="shared" si="2"/>
        <v>0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>
      <c r="A116" s="38" t="s">
        <v>329</v>
      </c>
      <c r="B116" s="32" t="s">
        <v>140</v>
      </c>
      <c r="C116" s="84"/>
      <c r="D116" s="84"/>
      <c r="E116" s="84"/>
      <c r="F116" s="78">
        <f t="shared" si="2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1"/>
      <c r="Y116" s="21"/>
    </row>
    <row r="117" spans="1:25">
      <c r="A117" s="11" t="s">
        <v>141</v>
      </c>
      <c r="B117" s="4" t="s">
        <v>142</v>
      </c>
      <c r="C117" s="83"/>
      <c r="D117" s="83"/>
      <c r="E117" s="83"/>
      <c r="F117" s="78">
        <f t="shared" si="2"/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>
      <c r="A118" s="11" t="s">
        <v>143</v>
      </c>
      <c r="B118" s="4" t="s">
        <v>144</v>
      </c>
      <c r="C118" s="81"/>
      <c r="D118" s="81"/>
      <c r="E118" s="81"/>
      <c r="F118" s="78">
        <f t="shared" si="2"/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1"/>
      <c r="Y118" s="21"/>
    </row>
    <row r="119" spans="1:25">
      <c r="A119" s="11" t="s">
        <v>362</v>
      </c>
      <c r="B119" s="4" t="s">
        <v>145</v>
      </c>
      <c r="C119" s="83"/>
      <c r="D119" s="83"/>
      <c r="E119" s="83"/>
      <c r="F119" s="78">
        <f t="shared" si="2"/>
        <v>0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1"/>
      <c r="Y119" s="21"/>
    </row>
    <row r="120" spans="1:25">
      <c r="A120" s="11" t="s">
        <v>331</v>
      </c>
      <c r="B120" s="4" t="s">
        <v>146</v>
      </c>
      <c r="C120" s="83"/>
      <c r="D120" s="83"/>
      <c r="E120" s="83"/>
      <c r="F120" s="78">
        <f t="shared" si="2"/>
        <v>0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1"/>
      <c r="Y120" s="21"/>
    </row>
    <row r="121" spans="1:25">
      <c r="A121" s="38" t="s">
        <v>332</v>
      </c>
      <c r="B121" s="32" t="s">
        <v>150</v>
      </c>
      <c r="C121" s="84"/>
      <c r="D121" s="84"/>
      <c r="E121" s="84"/>
      <c r="F121" s="78">
        <f t="shared" si="2"/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>
      <c r="A122" s="11" t="s">
        <v>151</v>
      </c>
      <c r="B122" s="4" t="s">
        <v>152</v>
      </c>
      <c r="C122" s="81"/>
      <c r="D122" s="81"/>
      <c r="E122" s="81"/>
      <c r="F122" s="78">
        <f t="shared" si="2"/>
        <v>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1"/>
      <c r="Y122" s="21"/>
    </row>
    <row r="123" spans="1:25" ht="15.5">
      <c r="A123" s="119" t="s">
        <v>366</v>
      </c>
      <c r="B123" s="33" t="s">
        <v>153</v>
      </c>
      <c r="C123" s="84"/>
      <c r="D123" s="84"/>
      <c r="E123" s="84"/>
      <c r="F123" s="78">
        <f t="shared" si="2"/>
        <v>0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1"/>
      <c r="Y123" s="21"/>
    </row>
    <row r="124" spans="1:25" ht="15.5">
      <c r="A124" s="126" t="s">
        <v>402</v>
      </c>
      <c r="B124" s="63"/>
      <c r="C124" s="78">
        <f>C123+C100</f>
        <v>116110324</v>
      </c>
      <c r="D124" s="78">
        <f>D123+D100</f>
        <v>0</v>
      </c>
      <c r="E124" s="78">
        <f>E123+E100</f>
        <v>0</v>
      </c>
      <c r="F124" s="78">
        <f t="shared" si="2"/>
        <v>116110324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>
      <c r="B125" s="21"/>
      <c r="C125" s="85"/>
      <c r="D125" s="85"/>
      <c r="E125" s="85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>
      <c r="B126" s="21"/>
      <c r="C126" s="85"/>
      <c r="D126" s="85"/>
      <c r="E126" s="85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>
      <c r="B127" s="21"/>
      <c r="C127" s="85"/>
      <c r="D127" s="85"/>
      <c r="E127" s="85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>
      <c r="B128" s="21"/>
      <c r="C128" s="85"/>
      <c r="D128" s="85"/>
      <c r="E128" s="85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>
      <c r="B129" s="21"/>
      <c r="C129" s="85"/>
      <c r="D129" s="85"/>
      <c r="E129" s="85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>
      <c r="B130" s="21"/>
      <c r="C130" s="85"/>
      <c r="D130" s="85"/>
      <c r="E130" s="85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>
      <c r="B131" s="21"/>
      <c r="C131" s="85"/>
      <c r="D131" s="85"/>
      <c r="E131" s="85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>
      <c r="B132" s="21"/>
      <c r="C132" s="85"/>
      <c r="D132" s="85"/>
      <c r="E132" s="85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>
      <c r="B133" s="21"/>
      <c r="C133" s="85"/>
      <c r="D133" s="85"/>
      <c r="E133" s="85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>
      <c r="B134" s="21"/>
      <c r="C134" s="85"/>
      <c r="D134" s="85"/>
      <c r="E134" s="85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>
      <c r="B135" s="21"/>
      <c r="C135" s="85"/>
      <c r="D135" s="85"/>
      <c r="E135" s="85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>
      <c r="B136" s="21"/>
      <c r="C136" s="85"/>
      <c r="D136" s="85"/>
      <c r="E136" s="85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>
      <c r="B137" s="21"/>
      <c r="C137" s="85"/>
      <c r="D137" s="85"/>
      <c r="E137" s="85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>
      <c r="B138" s="21"/>
      <c r="C138" s="85"/>
      <c r="D138" s="85"/>
      <c r="E138" s="85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>
      <c r="B139" s="21"/>
      <c r="C139" s="85"/>
      <c r="D139" s="85"/>
      <c r="E139" s="85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>
      <c r="B140" s="21"/>
      <c r="C140" s="85"/>
      <c r="D140" s="85"/>
      <c r="E140" s="85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>
      <c r="B141" s="21"/>
      <c r="C141" s="85"/>
      <c r="D141" s="85"/>
      <c r="E141" s="85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>
      <c r="B142" s="21"/>
      <c r="C142" s="85"/>
      <c r="D142" s="85"/>
      <c r="E142" s="85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>
      <c r="B143" s="21"/>
      <c r="C143" s="85"/>
      <c r="D143" s="85"/>
      <c r="E143" s="85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>
      <c r="B144" s="21"/>
      <c r="C144" s="85"/>
      <c r="D144" s="85"/>
      <c r="E144" s="85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>
      <c r="B145" s="21"/>
      <c r="C145" s="85"/>
      <c r="D145" s="85"/>
      <c r="E145" s="85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>
      <c r="B146" s="21"/>
      <c r="C146" s="85"/>
      <c r="D146" s="85"/>
      <c r="E146" s="85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>
      <c r="B147" s="21"/>
      <c r="C147" s="85"/>
      <c r="D147" s="85"/>
      <c r="E147" s="85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>
      <c r="B148" s="21"/>
      <c r="C148" s="85"/>
      <c r="D148" s="85"/>
      <c r="E148" s="85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>
      <c r="B149" s="21"/>
      <c r="C149" s="85"/>
      <c r="D149" s="85"/>
      <c r="E149" s="85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>
      <c r="B150" s="21"/>
      <c r="C150" s="85"/>
      <c r="D150" s="85"/>
      <c r="E150" s="85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>
      <c r="B151" s="21"/>
      <c r="C151" s="85"/>
      <c r="D151" s="85"/>
      <c r="E151" s="85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>
      <c r="B152" s="21"/>
      <c r="C152" s="85"/>
      <c r="D152" s="85"/>
      <c r="E152" s="85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>
      <c r="B153" s="21"/>
      <c r="C153" s="85"/>
      <c r="D153" s="85"/>
      <c r="E153" s="85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>
      <c r="B154" s="21"/>
      <c r="C154" s="85"/>
      <c r="D154" s="85"/>
      <c r="E154" s="85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>
      <c r="B155" s="21"/>
      <c r="C155" s="85"/>
      <c r="D155" s="85"/>
      <c r="E155" s="85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>
      <c r="B156" s="21"/>
      <c r="C156" s="85"/>
      <c r="D156" s="85"/>
      <c r="E156" s="85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>
      <c r="B157" s="21"/>
      <c r="C157" s="85"/>
      <c r="D157" s="85"/>
      <c r="E157" s="85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>
      <c r="B158" s="21"/>
      <c r="C158" s="85"/>
      <c r="D158" s="85"/>
      <c r="E158" s="85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>
      <c r="B159" s="21"/>
      <c r="C159" s="85"/>
      <c r="D159" s="85"/>
      <c r="E159" s="85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>
      <c r="B160" s="21"/>
      <c r="C160" s="85"/>
      <c r="D160" s="85"/>
      <c r="E160" s="85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>
      <c r="B161" s="21"/>
      <c r="C161" s="85"/>
      <c r="D161" s="85"/>
      <c r="E161" s="85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>
      <c r="B162" s="21"/>
      <c r="C162" s="85"/>
      <c r="D162" s="85"/>
      <c r="E162" s="85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>
      <c r="B163" s="21"/>
      <c r="C163" s="85"/>
      <c r="D163" s="85"/>
      <c r="E163" s="85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>
      <c r="B164" s="21"/>
      <c r="C164" s="85"/>
      <c r="D164" s="85"/>
      <c r="E164" s="85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>
      <c r="B165" s="21"/>
      <c r="C165" s="85"/>
      <c r="D165" s="85"/>
      <c r="E165" s="85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>
      <c r="B166" s="21"/>
      <c r="C166" s="85"/>
      <c r="D166" s="85"/>
      <c r="E166" s="85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>
      <c r="B167" s="21"/>
      <c r="C167" s="85"/>
      <c r="D167" s="85"/>
      <c r="E167" s="85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>
      <c r="B168" s="21"/>
      <c r="C168" s="85"/>
      <c r="D168" s="85"/>
      <c r="E168" s="85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>
      <c r="B169" s="21"/>
      <c r="C169" s="85"/>
      <c r="D169" s="85"/>
      <c r="E169" s="85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>
      <c r="B170" s="21"/>
      <c r="C170" s="85"/>
      <c r="D170" s="85"/>
      <c r="E170" s="85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>
      <c r="B171" s="21"/>
      <c r="C171" s="85"/>
      <c r="D171" s="85"/>
      <c r="E171" s="85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2:25">
      <c r="B172" s="21"/>
      <c r="C172" s="85"/>
      <c r="D172" s="85"/>
      <c r="E172" s="85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2:25">
      <c r="B173" s="21"/>
      <c r="C173" s="85"/>
      <c r="D173" s="85"/>
      <c r="E173" s="85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</sheetData>
  <mergeCells count="3">
    <mergeCell ref="A3:F3"/>
    <mergeCell ref="A4:F4"/>
    <mergeCell ref="A1:F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8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Y173"/>
  <sheetViews>
    <sheetView workbookViewId="0">
      <selection sqref="A1:F1"/>
    </sheetView>
  </sheetViews>
  <sheetFormatPr defaultRowHeight="14.5"/>
  <cols>
    <col min="1" max="1" width="65.1796875" style="121" customWidth="1"/>
    <col min="3" max="3" width="17.81640625" style="75" customWidth="1"/>
    <col min="4" max="5" width="12.7265625" style="75" customWidth="1"/>
    <col min="6" max="6" width="17.7265625" style="76" customWidth="1"/>
  </cols>
  <sheetData>
    <row r="1" spans="1:6" ht="15.5">
      <c r="A1" s="195" t="s">
        <v>696</v>
      </c>
      <c r="B1" s="195"/>
      <c r="C1" s="195"/>
      <c r="D1" s="195"/>
      <c r="E1" s="195"/>
      <c r="F1" s="195"/>
    </row>
    <row r="2" spans="1:6" ht="15.5">
      <c r="A2" s="111"/>
    </row>
    <row r="3" spans="1:6" ht="24.75" customHeight="1">
      <c r="A3" s="191" t="s">
        <v>634</v>
      </c>
      <c r="B3" s="192"/>
      <c r="C3" s="192"/>
      <c r="D3" s="192"/>
      <c r="E3" s="192"/>
      <c r="F3" s="193"/>
    </row>
    <row r="4" spans="1:6" ht="21.75" customHeight="1">
      <c r="A4" s="194" t="s">
        <v>619</v>
      </c>
      <c r="B4" s="192"/>
      <c r="C4" s="192"/>
      <c r="D4" s="192"/>
      <c r="E4" s="192"/>
      <c r="F4" s="193"/>
    </row>
    <row r="5" spans="1:6" ht="17.5">
      <c r="A5" s="112"/>
    </row>
    <row r="6" spans="1:6" ht="28.5">
      <c r="A6" s="113" t="s">
        <v>554</v>
      </c>
    </row>
    <row r="7" spans="1:6" ht="39">
      <c r="A7" s="2" t="s">
        <v>593</v>
      </c>
      <c r="B7" s="2" t="s">
        <v>594</v>
      </c>
      <c r="C7" s="130" t="s">
        <v>470</v>
      </c>
      <c r="D7" s="130" t="s">
        <v>471</v>
      </c>
      <c r="E7" s="130" t="s">
        <v>472</v>
      </c>
      <c r="F7" s="128" t="s">
        <v>557</v>
      </c>
    </row>
    <row r="8" spans="1:6">
      <c r="A8" s="114" t="s">
        <v>595</v>
      </c>
      <c r="B8" s="26" t="s">
        <v>596</v>
      </c>
      <c r="C8" s="80">
        <f>'2. tábla kiadás önkormányzat'!C8+'3. tábla kiadás Egészségház'!C8+'4. tábla kiadás TGK'!C8+'5. tábla kiadás Művelődési Ház'!C8+'6. tábla kiadás Hivatal'!C8</f>
        <v>156314663</v>
      </c>
      <c r="D8" s="80">
        <f>'2. tábla kiadás önkormányzat'!D8+'3. tábla kiadás Egészségház'!D8+'4. tábla kiadás TGK'!D8+'5. tábla kiadás Művelődési Ház'!D8+'6. tábla kiadás Hivatal'!D8</f>
        <v>34711088</v>
      </c>
      <c r="E8" s="80">
        <f>'2. tábla kiadás önkormányzat'!E8+'3. tábla kiadás Egészségház'!E8+'4. tábla kiadás TGK'!E8+'5. tábla kiadás Művelődési Ház'!E8+'6. tábla kiadás Hivatal'!E8</f>
        <v>0</v>
      </c>
      <c r="F8" s="78">
        <f>'2. tábla kiadás önkormányzat'!F8+'3. tábla kiadás Egészségház'!F8+'4. tábla kiadás TGK'!F8+'5. tábla kiadás Művelődési Ház'!F8+'6. tábla kiadás Hivatal'!F8</f>
        <v>191025751</v>
      </c>
    </row>
    <row r="9" spans="1:6">
      <c r="A9" s="114" t="s">
        <v>597</v>
      </c>
      <c r="B9" s="27" t="s">
        <v>598</v>
      </c>
      <c r="C9" s="80">
        <f>'2. tábla kiadás önkormányzat'!C9+'3. tábla kiadás Egészségház'!C9+'4. tábla kiadás TGK'!C9+'5. tábla kiadás Művelődési Ház'!C9+'6. tábla kiadás Hivatal'!C9</f>
        <v>0</v>
      </c>
      <c r="D9" s="80">
        <f>'2. tábla kiadás önkormányzat'!D9+'3. tábla kiadás Egészségház'!D9+'4. tábla kiadás TGK'!D9+'5. tábla kiadás Művelődési Ház'!D9+'6. tábla kiadás Hivatal'!D9</f>
        <v>0</v>
      </c>
      <c r="E9" s="80">
        <f>'2. tábla kiadás önkormányzat'!E9+'3. tábla kiadás Egészségház'!E9+'4. tábla kiadás TGK'!E9+'5. tábla kiadás Művelődési Ház'!E9+'6. tábla kiadás Hivatal'!E9</f>
        <v>0</v>
      </c>
      <c r="F9" s="78">
        <f>'2. tábla kiadás önkormányzat'!F9+'3. tábla kiadás Egészségház'!F9+'4. tábla kiadás TGK'!F9+'5. tábla kiadás Művelődési Ház'!F9+'6. tábla kiadás Hivatal'!F9</f>
        <v>0</v>
      </c>
    </row>
    <row r="10" spans="1:6">
      <c r="A10" s="114" t="s">
        <v>599</v>
      </c>
      <c r="B10" s="27" t="s">
        <v>600</v>
      </c>
      <c r="C10" s="80">
        <f>'2. tábla kiadás önkormányzat'!C10+'3. tábla kiadás Egészségház'!C10+'4. tábla kiadás TGK'!C10+'5. tábla kiadás Művelődési Ház'!C10+'6. tábla kiadás Hivatal'!C10</f>
        <v>4233240</v>
      </c>
      <c r="D10" s="80">
        <f>'2. tábla kiadás önkormányzat'!D10+'3. tábla kiadás Egészségház'!D10+'4. tábla kiadás TGK'!D10+'5. tábla kiadás Művelődési Ház'!D10+'6. tábla kiadás Hivatal'!D10</f>
        <v>500000</v>
      </c>
      <c r="E10" s="80">
        <f>'2. tábla kiadás önkormányzat'!E10+'3. tábla kiadás Egészségház'!E10+'4. tábla kiadás TGK'!E10+'5. tábla kiadás Művelődési Ház'!E10+'6. tábla kiadás Hivatal'!E10</f>
        <v>0</v>
      </c>
      <c r="F10" s="78">
        <f>'2. tábla kiadás önkormányzat'!F10+'3. tábla kiadás Egészségház'!F10+'4. tábla kiadás TGK'!F10+'5. tábla kiadás Művelődési Ház'!F10+'6. tábla kiadás Hivatal'!F10</f>
        <v>4683691</v>
      </c>
    </row>
    <row r="11" spans="1:6">
      <c r="A11" s="114" t="s">
        <v>601</v>
      </c>
      <c r="B11" s="27" t="s">
        <v>602</v>
      </c>
      <c r="C11" s="80">
        <f>'2. tábla kiadás önkormányzat'!C11+'3. tábla kiadás Egészségház'!C11+'4. tábla kiadás TGK'!C11+'5. tábla kiadás Művelődési Ház'!C11+'6. tábla kiadás Hivatal'!C11</f>
        <v>0</v>
      </c>
      <c r="D11" s="80">
        <f>'2. tábla kiadás önkormányzat'!D11+'3. tábla kiadás Egészségház'!D11+'4. tábla kiadás TGK'!D11+'5. tábla kiadás Művelődési Ház'!D11+'6. tábla kiadás Hivatal'!D11</f>
        <v>1558006</v>
      </c>
      <c r="E11" s="80">
        <f>'2. tábla kiadás önkormányzat'!E11+'3. tábla kiadás Egészségház'!E11+'4. tábla kiadás TGK'!E11+'5. tábla kiadás Művelődési Ház'!E11+'6. tábla kiadás Hivatal'!E11</f>
        <v>0</v>
      </c>
      <c r="F11" s="78">
        <f>'2. tábla kiadás önkormányzat'!F11+'3. tábla kiadás Egészségház'!F11+'4. tábla kiadás TGK'!F11+'5. tábla kiadás Művelődési Ház'!F11+'6. tábla kiadás Hivatal'!F11</f>
        <v>1558006</v>
      </c>
    </row>
    <row r="12" spans="1:6">
      <c r="A12" s="114" t="s">
        <v>603</v>
      </c>
      <c r="B12" s="27" t="s">
        <v>604</v>
      </c>
      <c r="C12" s="80">
        <f>'2. tábla kiadás önkormányzat'!C12+'3. tábla kiadás Egészségház'!C12+'4. tábla kiadás TGK'!C12+'5. tábla kiadás Művelődési Ház'!C12+'6. tábla kiadás Hivatal'!C12</f>
        <v>0</v>
      </c>
      <c r="D12" s="80">
        <f>'2. tábla kiadás önkormányzat'!D12+'3. tábla kiadás Egészségház'!D12+'4. tábla kiadás TGK'!D12+'5. tábla kiadás Művelődési Ház'!D12+'6. tábla kiadás Hivatal'!D12</f>
        <v>0</v>
      </c>
      <c r="E12" s="80">
        <f>'2. tábla kiadás önkormányzat'!E12+'3. tábla kiadás Egészségház'!E12+'4. tábla kiadás TGK'!E12+'5. tábla kiadás Művelődési Ház'!E12+'6. tábla kiadás Hivatal'!E12</f>
        <v>0</v>
      </c>
      <c r="F12" s="78">
        <f>'2. tábla kiadás önkormányzat'!F12+'3. tábla kiadás Egészségház'!F12+'4. tábla kiadás TGK'!F12+'5. tábla kiadás Művelődési Ház'!F12+'6. tábla kiadás Hivatal'!F12</f>
        <v>0</v>
      </c>
    </row>
    <row r="13" spans="1:6">
      <c r="A13" s="114" t="s">
        <v>605</v>
      </c>
      <c r="B13" s="27" t="s">
        <v>606</v>
      </c>
      <c r="C13" s="80">
        <f>'2. tábla kiadás önkormányzat'!C13+'3. tábla kiadás Egészségház'!C13+'4. tábla kiadás TGK'!C13+'5. tábla kiadás Művelődési Ház'!C13+'6. tábla kiadás Hivatal'!C13</f>
        <v>721800</v>
      </c>
      <c r="D13" s="80">
        <f>'2. tábla kiadás önkormányzat'!D13+'3. tábla kiadás Egészségház'!D13+'4. tábla kiadás TGK'!D13+'5. tábla kiadás Művelődési Ház'!D13+'6. tábla kiadás Hivatal'!D13</f>
        <v>0</v>
      </c>
      <c r="E13" s="80">
        <f>'2. tábla kiadás önkormányzat'!E13+'3. tábla kiadás Egészségház'!E13+'4. tábla kiadás TGK'!E13+'5. tábla kiadás Művelődési Ház'!E13+'6. tábla kiadás Hivatal'!E13</f>
        <v>0</v>
      </c>
      <c r="F13" s="78">
        <f>'2. tábla kiadás önkormányzat'!F13+'3. tábla kiadás Egészségház'!F13+'4. tábla kiadás TGK'!F13+'5. tábla kiadás Művelődési Ház'!F13+'6. tábla kiadás Hivatal'!F13</f>
        <v>721800</v>
      </c>
    </row>
    <row r="14" spans="1:6">
      <c r="A14" s="114" t="s">
        <v>607</v>
      </c>
      <c r="B14" s="27" t="s">
        <v>608</v>
      </c>
      <c r="C14" s="80">
        <f>'2. tábla kiadás önkormányzat'!C14+'3. tábla kiadás Egészségház'!C14+'4. tábla kiadás TGK'!C14+'5. tábla kiadás Művelődési Ház'!C14+'6. tábla kiadás Hivatal'!C14</f>
        <v>3854665</v>
      </c>
      <c r="D14" s="80">
        <f>'2. tábla kiadás önkormányzat'!D14+'3. tábla kiadás Egészségház'!D14+'4. tábla kiadás TGK'!D14+'5. tábla kiadás Művelődési Ház'!D14+'6. tábla kiadás Hivatal'!D14</f>
        <v>0</v>
      </c>
      <c r="E14" s="80">
        <f>'2. tábla kiadás önkormányzat'!E14+'3. tábla kiadás Egészségház'!E14+'4. tábla kiadás TGK'!E14+'5. tábla kiadás Művelődési Ház'!E14+'6. tábla kiadás Hivatal'!E14</f>
        <v>0</v>
      </c>
      <c r="F14" s="78">
        <f>'2. tábla kiadás önkormányzat'!F14+'3. tábla kiadás Egészségház'!F14+'4. tábla kiadás TGK'!F14+'5. tábla kiadás Művelődési Ház'!F14+'6. tábla kiadás Hivatal'!F14</f>
        <v>3854665</v>
      </c>
    </row>
    <row r="15" spans="1:6">
      <c r="A15" s="114" t="s">
        <v>609</v>
      </c>
      <c r="B15" s="27" t="s">
        <v>610</v>
      </c>
      <c r="C15" s="80">
        <f>'2. tábla kiadás önkormányzat'!C15+'3. tábla kiadás Egészségház'!C15+'4. tábla kiadás TGK'!C15+'5. tábla kiadás Művelődési Ház'!C15+'6. tábla kiadás Hivatal'!C15</f>
        <v>0</v>
      </c>
      <c r="D15" s="80">
        <f>'2. tábla kiadás önkormányzat'!D15+'3. tábla kiadás Egészségház'!D15+'4. tábla kiadás TGK'!D15+'5. tábla kiadás Művelődési Ház'!D15+'6. tábla kiadás Hivatal'!D15</f>
        <v>0</v>
      </c>
      <c r="E15" s="80">
        <f>'2. tábla kiadás önkormányzat'!E15+'3. tábla kiadás Egészségház'!E15+'4. tábla kiadás TGK'!E15+'5. tábla kiadás Művelődési Ház'!E15+'6. tábla kiadás Hivatal'!E15</f>
        <v>0</v>
      </c>
      <c r="F15" s="78">
        <f>'2. tábla kiadás önkormányzat'!F15+'3. tábla kiadás Egészségház'!F15+'4. tábla kiadás TGK'!F15+'5. tábla kiadás Művelődési Ház'!F15+'6. tábla kiadás Hivatal'!F15</f>
        <v>0</v>
      </c>
    </row>
    <row r="16" spans="1:6">
      <c r="A16" s="4" t="s">
        <v>611</v>
      </c>
      <c r="B16" s="27" t="s">
        <v>612</v>
      </c>
      <c r="C16" s="80">
        <f>'2. tábla kiadás önkormányzat'!C16+'3. tábla kiadás Egészségház'!C16+'4. tábla kiadás TGK'!C16+'5. tábla kiadás Művelődési Ház'!C16+'6. tábla kiadás Hivatal'!C16</f>
        <v>2323040</v>
      </c>
      <c r="D16" s="80">
        <f>'2. tábla kiadás önkormányzat'!D16+'3. tábla kiadás Egészségház'!D16+'4. tábla kiadás TGK'!D16+'5. tábla kiadás Művelődési Ház'!D16+'6. tábla kiadás Hivatal'!D16</f>
        <v>282600</v>
      </c>
      <c r="E16" s="80">
        <f>'2. tábla kiadás önkormányzat'!E16+'3. tábla kiadás Egészségház'!E16+'4. tábla kiadás TGK'!E16+'5. tábla kiadás Művelődési Ház'!E16+'6. tábla kiadás Hivatal'!E16</f>
        <v>0</v>
      </c>
      <c r="F16" s="78">
        <f>'2. tábla kiadás önkormányzat'!F16+'3. tábla kiadás Egészségház'!F16+'4. tábla kiadás TGK'!F16+'5. tábla kiadás Művelődési Ház'!F16+'6. tábla kiadás Hivatal'!F16</f>
        <v>2605640</v>
      </c>
    </row>
    <row r="17" spans="1:6">
      <c r="A17" s="4" t="s">
        <v>613</v>
      </c>
      <c r="B17" s="27" t="s">
        <v>614</v>
      </c>
      <c r="C17" s="80">
        <f>'2. tábla kiadás önkormányzat'!C17+'3. tábla kiadás Egészségház'!C17+'4. tábla kiadás TGK'!C17+'5. tábla kiadás Művelődési Ház'!C17+'6. tábla kiadás Hivatal'!C17</f>
        <v>0</v>
      </c>
      <c r="D17" s="80">
        <f>'2. tábla kiadás önkormányzat'!D17+'3. tábla kiadás Egészségház'!D17+'4. tábla kiadás TGK'!D17+'5. tábla kiadás Művelődési Ház'!D17+'6. tábla kiadás Hivatal'!D17</f>
        <v>0</v>
      </c>
      <c r="E17" s="80">
        <f>'2. tábla kiadás önkormányzat'!E17+'3. tábla kiadás Egészségház'!E17+'4. tábla kiadás TGK'!E17+'5. tábla kiadás Művelődési Ház'!E17+'6. tábla kiadás Hivatal'!E17</f>
        <v>0</v>
      </c>
      <c r="F17" s="78">
        <f>'2. tábla kiadás önkormányzat'!F17+'3. tábla kiadás Egészségház'!F17+'4. tábla kiadás TGK'!F17+'5. tábla kiadás Művelődési Ház'!F17+'6. tábla kiadás Hivatal'!F17</f>
        <v>0</v>
      </c>
    </row>
    <row r="18" spans="1:6">
      <c r="A18" s="4" t="s">
        <v>615</v>
      </c>
      <c r="B18" s="27" t="s">
        <v>616</v>
      </c>
      <c r="C18" s="80">
        <f>'2. tábla kiadás önkormányzat'!C18+'3. tábla kiadás Egészségház'!C18+'4. tábla kiadás TGK'!C18+'5. tábla kiadás Művelődési Ház'!C18+'6. tábla kiadás Hivatal'!C18</f>
        <v>0</v>
      </c>
      <c r="D18" s="80">
        <f>'2. tábla kiadás önkormányzat'!D18+'3. tábla kiadás Egészségház'!D18+'4. tábla kiadás TGK'!D18+'5. tábla kiadás Művelődési Ház'!D18+'6. tábla kiadás Hivatal'!D18</f>
        <v>0</v>
      </c>
      <c r="E18" s="80">
        <f>'2. tábla kiadás önkormányzat'!E18+'3. tábla kiadás Egészségház'!E18+'4. tábla kiadás TGK'!E18+'5. tábla kiadás Művelődési Ház'!E18+'6. tábla kiadás Hivatal'!E18</f>
        <v>0</v>
      </c>
      <c r="F18" s="78">
        <f>'2. tábla kiadás önkormányzat'!F18+'3. tábla kiadás Egészségház'!F18+'4. tábla kiadás TGK'!F18+'5. tábla kiadás Művelődési Ház'!F18+'6. tábla kiadás Hivatal'!F18</f>
        <v>0</v>
      </c>
    </row>
    <row r="19" spans="1:6">
      <c r="A19" s="4" t="s">
        <v>0</v>
      </c>
      <c r="B19" s="27" t="s">
        <v>1</v>
      </c>
      <c r="C19" s="80">
        <f>'2. tábla kiadás önkormányzat'!C19+'3. tábla kiadás Egészségház'!C19+'4. tábla kiadás TGK'!C19+'5. tábla kiadás Művelődési Ház'!C19+'6. tábla kiadás Hivatal'!C19</f>
        <v>0</v>
      </c>
      <c r="D19" s="80">
        <f>'2. tábla kiadás önkormányzat'!D19+'3. tábla kiadás Egészségház'!D19+'4. tábla kiadás TGK'!D19+'5. tábla kiadás Művelődési Ház'!D19+'6. tábla kiadás Hivatal'!D19</f>
        <v>0</v>
      </c>
      <c r="E19" s="80">
        <f>'2. tábla kiadás önkormányzat'!E19+'3. tábla kiadás Egészségház'!E19+'4. tábla kiadás TGK'!E19+'5. tábla kiadás Művelődési Ház'!E19+'6. tábla kiadás Hivatal'!E19</f>
        <v>0</v>
      </c>
      <c r="F19" s="78">
        <f>'2. tábla kiadás önkormányzat'!F19+'3. tábla kiadás Egészségház'!F19+'4. tábla kiadás TGK'!F19+'5. tábla kiadás Művelődési Ház'!F19+'6. tábla kiadás Hivatal'!F19</f>
        <v>0</v>
      </c>
    </row>
    <row r="20" spans="1:6">
      <c r="A20" s="4" t="s">
        <v>333</v>
      </c>
      <c r="B20" s="27" t="s">
        <v>2</v>
      </c>
      <c r="C20" s="80">
        <f>'2. tábla kiadás önkormányzat'!C20+'3. tábla kiadás Egészségház'!C20+'4. tábla kiadás TGK'!C20+'5. tábla kiadás Művelődési Ház'!C20+'6. tábla kiadás Hivatal'!C20</f>
        <v>6232119</v>
      </c>
      <c r="D20" s="80">
        <f>'2. tábla kiadás önkormányzat'!D20+'3. tábla kiadás Egészségház'!D20+'4. tábla kiadás TGK'!D20+'5. tábla kiadás Művelődési Ház'!D20+'6. tábla kiadás Hivatal'!D20</f>
        <v>736900</v>
      </c>
      <c r="E20" s="80">
        <f>'2. tábla kiadás önkormányzat'!E20+'3. tábla kiadás Egészségház'!E20+'4. tábla kiadás TGK'!E20+'5. tábla kiadás Művelődési Ház'!E20+'6. tábla kiadás Hivatal'!E20</f>
        <v>0</v>
      </c>
      <c r="F20" s="78">
        <f>'2. tábla kiadás önkormányzat'!F20+'3. tábla kiadás Egészségház'!F20+'4. tábla kiadás TGK'!F20+'5. tábla kiadás Művelődési Ház'!F20+'6. tábla kiadás Hivatal'!F20</f>
        <v>4746486</v>
      </c>
    </row>
    <row r="21" spans="1:6">
      <c r="A21" s="115" t="s">
        <v>276</v>
      </c>
      <c r="B21" s="28" t="s">
        <v>3</v>
      </c>
      <c r="C21" s="80">
        <f>'2. tábla kiadás önkormányzat'!C21+'3. tábla kiadás Egészségház'!C21+'4. tábla kiadás TGK'!C21+'5. tábla kiadás Művelődési Ház'!C21+'6. tábla kiadás Hivatal'!C21</f>
        <v>173679527</v>
      </c>
      <c r="D21" s="80">
        <f>'2. tábla kiadás önkormányzat'!D21+'3. tábla kiadás Egészségház'!D21+'4. tábla kiadás TGK'!D21+'5. tábla kiadás Művelődési Ház'!D21+'6. tábla kiadás Hivatal'!D21</f>
        <v>37788594</v>
      </c>
      <c r="E21" s="80">
        <f>'2. tábla kiadás önkormányzat'!E21+'3. tábla kiadás Egészségház'!E21+'4. tábla kiadás TGK'!E21+'5. tábla kiadás Művelődési Ház'!E21+'6. tábla kiadás Hivatal'!E21</f>
        <v>0</v>
      </c>
      <c r="F21" s="78">
        <f>'2. tábla kiadás önkormányzat'!F21+'3. tábla kiadás Egészségház'!F21+'4. tábla kiadás TGK'!F21+'5. tábla kiadás Művelődési Ház'!F21+'6. tábla kiadás Hivatal'!F21</f>
        <v>211468121</v>
      </c>
    </row>
    <row r="22" spans="1:6">
      <c r="A22" s="4" t="s">
        <v>4</v>
      </c>
      <c r="B22" s="27" t="s">
        <v>5</v>
      </c>
      <c r="C22" s="80">
        <f>'2. tábla kiadás önkormányzat'!C22+'3. tábla kiadás Egészségház'!C22+'4. tábla kiadás TGK'!C22+'5. tábla kiadás Művelődési Ház'!C22+'6. tábla kiadás Hivatal'!C22</f>
        <v>13438468</v>
      </c>
      <c r="D22" s="80">
        <f>'2. tábla kiadás önkormányzat'!D22+'3. tábla kiadás Egészségház'!D22+'4. tábla kiadás TGK'!D22+'5. tábla kiadás Művelődési Ház'!D22+'6. tábla kiadás Hivatal'!D22</f>
        <v>0</v>
      </c>
      <c r="E22" s="80">
        <f>'2. tábla kiadás önkormányzat'!E22+'3. tábla kiadás Egészségház'!E22+'4. tábla kiadás TGK'!E22+'5. tábla kiadás Művelődési Ház'!E22+'6. tábla kiadás Hivatal'!E22</f>
        <v>0</v>
      </c>
      <c r="F22" s="78">
        <f>'2. tábla kiadás önkormányzat'!F22+'3. tábla kiadás Egészségház'!F22+'4. tábla kiadás TGK'!F22+'5. tábla kiadás Művelődési Ház'!F22+'6. tábla kiadás Hivatal'!F22</f>
        <v>13438468</v>
      </c>
    </row>
    <row r="23" spans="1:6" ht="26">
      <c r="A23" s="4" t="s">
        <v>6</v>
      </c>
      <c r="B23" s="27" t="s">
        <v>7</v>
      </c>
      <c r="C23" s="80">
        <f>'2. tábla kiadás önkormányzat'!C23+'3. tábla kiadás Egészségház'!C23+'4. tábla kiadás TGK'!C23+'5. tábla kiadás Művelődési Ház'!C23+'6. tábla kiadás Hivatal'!C23</f>
        <v>13406556</v>
      </c>
      <c r="D23" s="80">
        <f>'2. tábla kiadás önkormányzat'!D23+'3. tábla kiadás Egészségház'!D23+'4. tábla kiadás TGK'!D23+'5. tábla kiadás Művelődési Ház'!D23+'6. tábla kiadás Hivatal'!D23</f>
        <v>6373344</v>
      </c>
      <c r="E23" s="80">
        <f>'2. tábla kiadás önkormányzat'!E23+'3. tábla kiadás Egészségház'!E23+'4. tábla kiadás TGK'!E23+'5. tábla kiadás Művelődési Ház'!E23+'6. tábla kiadás Hivatal'!E23</f>
        <v>0</v>
      </c>
      <c r="F23" s="78">
        <f>'2. tábla kiadás önkormányzat'!F23+'3. tábla kiadás Egészségház'!F23+'4. tábla kiadás TGK'!F23+'5. tábla kiadás Művelődési Ház'!F23+'6. tábla kiadás Hivatal'!F23</f>
        <v>19779900</v>
      </c>
    </row>
    <row r="24" spans="1:6">
      <c r="A24" s="4" t="s">
        <v>8</v>
      </c>
      <c r="B24" s="27" t="s">
        <v>9</v>
      </c>
      <c r="C24" s="80">
        <f>'2. tábla kiadás önkormányzat'!C24+'3. tábla kiadás Egészségház'!C24+'4. tábla kiadás TGK'!C24+'5. tábla kiadás Művelődési Ház'!C24+'6. tábla kiadás Hivatal'!C24</f>
        <v>2030924</v>
      </c>
      <c r="D24" s="80">
        <f>'2. tábla kiadás önkormányzat'!D24+'3. tábla kiadás Egészségház'!D24+'4. tábla kiadás TGK'!D24+'5. tábla kiadás Művelődési Ház'!D24+'6. tábla kiadás Hivatal'!D24</f>
        <v>297420</v>
      </c>
      <c r="E24" s="80">
        <f>'2. tábla kiadás önkormányzat'!E24+'3. tábla kiadás Egészségház'!E24+'4. tábla kiadás TGK'!E24+'5. tábla kiadás Művelődési Ház'!E24+'6. tábla kiadás Hivatal'!E24</f>
        <v>0</v>
      </c>
      <c r="F24" s="78">
        <f>'2. tábla kiadás önkormányzat'!F24+'3. tábla kiadás Egészségház'!F24+'4. tábla kiadás TGK'!F24+'5. tábla kiadás Művelődési Ház'!F24+'6. tábla kiadás Hivatal'!F24</f>
        <v>2328344</v>
      </c>
    </row>
    <row r="25" spans="1:6">
      <c r="A25" s="6" t="s">
        <v>277</v>
      </c>
      <c r="B25" s="28" t="s">
        <v>10</v>
      </c>
      <c r="C25" s="80">
        <f>'2. tábla kiadás önkormányzat'!C25+'3. tábla kiadás Egészségház'!C25+'4. tábla kiadás TGK'!C25+'5. tábla kiadás Művelődési Ház'!C25+'6. tábla kiadás Hivatal'!C25</f>
        <v>28875948</v>
      </c>
      <c r="D25" s="80">
        <f>'2. tábla kiadás önkormányzat'!D25+'3. tábla kiadás Egészségház'!D25+'4. tábla kiadás TGK'!D25+'5. tábla kiadás Művelődési Ház'!D25+'6. tábla kiadás Hivatal'!D25</f>
        <v>6670764</v>
      </c>
      <c r="E25" s="80">
        <f>'2. tábla kiadás önkormányzat'!E25+'3. tábla kiadás Egészségház'!E25+'4. tábla kiadás TGK'!E25+'5. tábla kiadás Művelődési Ház'!E25+'6. tábla kiadás Hivatal'!E25</f>
        <v>0</v>
      </c>
      <c r="F25" s="78">
        <f>'2. tábla kiadás önkormányzat'!F25+'3. tábla kiadás Egészségház'!F25+'4. tábla kiadás TGK'!F25+'5. tábla kiadás Művelődési Ház'!F25+'6. tábla kiadás Hivatal'!F25</f>
        <v>35546712</v>
      </c>
    </row>
    <row r="26" spans="1:6">
      <c r="A26" s="116" t="s">
        <v>363</v>
      </c>
      <c r="B26" s="40" t="s">
        <v>11</v>
      </c>
      <c r="C26" s="80">
        <f>'2. tábla kiadás önkormányzat'!C26+'3. tábla kiadás Egészségház'!C26+'4. tábla kiadás TGK'!C26+'5. tábla kiadás Művelődési Ház'!C26+'6. tábla kiadás Hivatal'!C26</f>
        <v>202555475</v>
      </c>
      <c r="D26" s="80">
        <f>'2. tábla kiadás önkormányzat'!D26+'3. tábla kiadás Egészségház'!D26+'4. tábla kiadás TGK'!D26+'5. tábla kiadás Művelődési Ház'!D26+'6. tábla kiadás Hivatal'!D26</f>
        <v>44459358</v>
      </c>
      <c r="E26" s="80">
        <f>'2. tábla kiadás önkormányzat'!E26+'3. tábla kiadás Egészségház'!E26+'4. tábla kiadás TGK'!E26+'5. tábla kiadás Művelődési Ház'!E26+'6. tábla kiadás Hivatal'!E26</f>
        <v>0</v>
      </c>
      <c r="F26" s="78">
        <f>'2. tábla kiadás önkormányzat'!F26+'3. tábla kiadás Egészségház'!F26+'4. tábla kiadás TGK'!F26+'5. tábla kiadás Művelődési Ház'!F26+'6. tábla kiadás Hivatal'!F26</f>
        <v>247014833</v>
      </c>
    </row>
    <row r="27" spans="1:6" ht="28">
      <c r="A27" s="32" t="s">
        <v>334</v>
      </c>
      <c r="B27" s="40" t="s">
        <v>12</v>
      </c>
      <c r="C27" s="80">
        <f>'2. tábla kiadás önkormányzat'!C27+'3. tábla kiadás Egészségház'!C27+'4. tábla kiadás TGK'!C27+'5. tábla kiadás Művelődési Ház'!C27+'6. tábla kiadás Hivatal'!C27</f>
        <v>32783275</v>
      </c>
      <c r="D27" s="80">
        <f>'2. tábla kiadás önkormányzat'!D27+'3. tábla kiadás Egészségház'!D27+'4. tábla kiadás TGK'!D27+'5. tábla kiadás Művelődési Ház'!D27+'6. tábla kiadás Hivatal'!D27</f>
        <v>7445800</v>
      </c>
      <c r="E27" s="80">
        <f>'2. tábla kiadás önkormányzat'!E27+'3. tábla kiadás Egészségház'!E27+'4. tábla kiadás TGK'!E27+'5. tábla kiadás Művelődési Ház'!E27+'6. tábla kiadás Hivatal'!E27</f>
        <v>0</v>
      </c>
      <c r="F27" s="78">
        <f>'2. tábla kiadás önkormányzat'!F27+'3. tábla kiadás Egészségház'!F27+'4. tábla kiadás TGK'!F27+'5. tábla kiadás Művelődési Ház'!F27+'6. tábla kiadás Hivatal'!F27</f>
        <v>40229075</v>
      </c>
    </row>
    <row r="28" spans="1:6">
      <c r="A28" s="4" t="s">
        <v>13</v>
      </c>
      <c r="B28" s="27" t="s">
        <v>14</v>
      </c>
      <c r="C28" s="80">
        <f>'2. tábla kiadás önkormányzat'!C28+'3. tábla kiadás Egészségház'!C28+'4. tábla kiadás TGK'!C28+'5. tábla kiadás Művelődési Ház'!C28+'6. tábla kiadás Hivatal'!C28</f>
        <v>3621000</v>
      </c>
      <c r="D28" s="80">
        <f>'2. tábla kiadás önkormányzat'!D28+'3. tábla kiadás Egészségház'!D28+'4. tábla kiadás TGK'!D28+'5. tábla kiadás Művelődési Ház'!D28+'6. tábla kiadás Hivatal'!D28</f>
        <v>1290000</v>
      </c>
      <c r="E28" s="80">
        <f>'2. tábla kiadás önkormányzat'!E28+'3. tábla kiadás Egészségház'!E28+'4. tábla kiadás TGK'!E28+'5. tábla kiadás Művelődési Ház'!E28+'6. tábla kiadás Hivatal'!E28</f>
        <v>0</v>
      </c>
      <c r="F28" s="78">
        <f>'2. tábla kiadás önkormányzat'!F28+'3. tábla kiadás Egészségház'!F28+'4. tábla kiadás TGK'!F28+'5. tábla kiadás Művelődési Ház'!F28+'6. tábla kiadás Hivatal'!F28</f>
        <v>4911000</v>
      </c>
    </row>
    <row r="29" spans="1:6">
      <c r="A29" s="4" t="s">
        <v>15</v>
      </c>
      <c r="B29" s="27" t="s">
        <v>16</v>
      </c>
      <c r="C29" s="80">
        <f>'2. tábla kiadás önkormányzat'!C29+'3. tábla kiadás Egészségház'!C29+'4. tábla kiadás TGK'!C29+'5. tábla kiadás Művelődési Ház'!C29+'6. tábla kiadás Hivatal'!C29</f>
        <v>17674900</v>
      </c>
      <c r="D29" s="80">
        <f>'2. tábla kiadás önkormányzat'!D29+'3. tábla kiadás Egészségház'!D29+'4. tábla kiadás TGK'!D29+'5. tábla kiadás Művelődési Ház'!D29+'6. tábla kiadás Hivatal'!D29</f>
        <v>200000</v>
      </c>
      <c r="E29" s="80">
        <f>'2. tábla kiadás önkormányzat'!E29+'3. tábla kiadás Egészségház'!E29+'4. tábla kiadás TGK'!E29+'5. tábla kiadás Művelődési Ház'!E29+'6. tábla kiadás Hivatal'!E29</f>
        <v>0</v>
      </c>
      <c r="F29" s="78">
        <f>'2. tábla kiadás önkormányzat'!F29+'3. tábla kiadás Egészségház'!F29+'4. tábla kiadás TGK'!F29+'5. tábla kiadás Művelődési Ház'!F29+'6. tábla kiadás Hivatal'!F29</f>
        <v>17874900</v>
      </c>
    </row>
    <row r="30" spans="1:6">
      <c r="A30" s="4" t="s">
        <v>17</v>
      </c>
      <c r="B30" s="27" t="s">
        <v>18</v>
      </c>
      <c r="C30" s="80">
        <f>'2. tábla kiadás önkormányzat'!C30+'3. tábla kiadás Egészségház'!C30+'4. tábla kiadás TGK'!C30+'5. tábla kiadás Művelődési Ház'!C30+'6. tábla kiadás Hivatal'!C30</f>
        <v>0</v>
      </c>
      <c r="D30" s="80">
        <f>'2. tábla kiadás önkormányzat'!D30+'3. tábla kiadás Egészségház'!D30+'4. tábla kiadás TGK'!D30+'5. tábla kiadás Művelődési Ház'!D30+'6. tábla kiadás Hivatal'!D30</f>
        <v>0</v>
      </c>
      <c r="E30" s="80">
        <f>'2. tábla kiadás önkormányzat'!E30+'3. tábla kiadás Egészségház'!E30+'4. tábla kiadás TGK'!E30+'5. tábla kiadás Művelődési Ház'!E30+'6. tábla kiadás Hivatal'!E30</f>
        <v>0</v>
      </c>
      <c r="F30" s="78">
        <f>'2. tábla kiadás önkormányzat'!F30+'3. tábla kiadás Egészségház'!F30+'4. tábla kiadás TGK'!F30+'5. tábla kiadás Művelődési Ház'!F30+'6. tábla kiadás Hivatal'!F30</f>
        <v>0</v>
      </c>
    </row>
    <row r="31" spans="1:6">
      <c r="A31" s="6" t="s">
        <v>278</v>
      </c>
      <c r="B31" s="28" t="s">
        <v>19</v>
      </c>
      <c r="C31" s="80">
        <f>'2. tábla kiadás önkormányzat'!C31+'3. tábla kiadás Egészségház'!C31+'4. tábla kiadás TGK'!C31+'5. tábla kiadás Művelődési Ház'!C31+'6. tábla kiadás Hivatal'!C31</f>
        <v>21295900</v>
      </c>
      <c r="D31" s="80">
        <f>'2. tábla kiadás önkormányzat'!D31+'3. tábla kiadás Egészségház'!D31+'4. tábla kiadás TGK'!D31+'5. tábla kiadás Művelődési Ház'!D31+'6. tábla kiadás Hivatal'!D31</f>
        <v>1490000</v>
      </c>
      <c r="E31" s="80">
        <f>'2. tábla kiadás önkormányzat'!E31+'3. tábla kiadás Egészségház'!E31+'4. tábla kiadás TGK'!E31+'5. tábla kiadás Művelődési Ház'!E31+'6. tábla kiadás Hivatal'!E31</f>
        <v>0</v>
      </c>
      <c r="F31" s="78">
        <f>'2. tábla kiadás önkormányzat'!F31+'3. tábla kiadás Egészségház'!F31+'4. tábla kiadás TGK'!F31+'5. tábla kiadás Művelődési Ház'!F31+'6. tábla kiadás Hivatal'!F31</f>
        <v>22785900</v>
      </c>
    </row>
    <row r="32" spans="1:6">
      <c r="A32" s="4" t="s">
        <v>20</v>
      </c>
      <c r="B32" s="27" t="s">
        <v>21</v>
      </c>
      <c r="C32" s="80">
        <f>'2. tábla kiadás önkormányzat'!C32+'3. tábla kiadás Egészségház'!C32+'4. tábla kiadás TGK'!C32+'5. tábla kiadás Művelődési Ház'!C32+'6. tábla kiadás Hivatal'!C32</f>
        <v>2049000</v>
      </c>
      <c r="D32" s="80">
        <f>'2. tábla kiadás önkormányzat'!D32+'3. tábla kiadás Egészségház'!D32+'4. tábla kiadás TGK'!D32+'5. tábla kiadás Művelődési Ház'!D32+'6. tábla kiadás Hivatal'!D32</f>
        <v>0</v>
      </c>
      <c r="E32" s="80">
        <f>'2. tábla kiadás önkormányzat'!E32+'3. tábla kiadás Egészségház'!E32+'4. tábla kiadás TGK'!E32+'5. tábla kiadás Művelődési Ház'!E32+'6. tábla kiadás Hivatal'!E32</f>
        <v>0</v>
      </c>
      <c r="F32" s="78">
        <f>'2. tábla kiadás önkormányzat'!F32+'3. tábla kiadás Egészségház'!F32+'4. tábla kiadás TGK'!F32+'5. tábla kiadás Művelődési Ház'!F32+'6. tábla kiadás Hivatal'!F32</f>
        <v>2049000</v>
      </c>
    </row>
    <row r="33" spans="1:6">
      <c r="A33" s="4" t="s">
        <v>22</v>
      </c>
      <c r="B33" s="27" t="s">
        <v>23</v>
      </c>
      <c r="C33" s="80">
        <f>'2. tábla kiadás önkormányzat'!C33+'3. tábla kiadás Egészségház'!C33+'4. tábla kiadás TGK'!C33+'5. tábla kiadás Művelődési Ház'!C33+'6. tábla kiadás Hivatal'!C33</f>
        <v>2021000</v>
      </c>
      <c r="D33" s="80">
        <f>'2. tábla kiadás önkormányzat'!D33+'3. tábla kiadás Egészségház'!D33+'4. tábla kiadás TGK'!D33+'5. tábla kiadás Művelődési Ház'!D33+'6. tábla kiadás Hivatal'!D33</f>
        <v>120000</v>
      </c>
      <c r="E33" s="80">
        <f>'2. tábla kiadás önkormányzat'!E33+'3. tábla kiadás Egészségház'!E33+'4. tábla kiadás TGK'!E33+'5. tábla kiadás Művelődési Ház'!E33+'6. tábla kiadás Hivatal'!E33</f>
        <v>0</v>
      </c>
      <c r="F33" s="78">
        <f>'2. tábla kiadás önkormányzat'!F33+'3. tábla kiadás Egészségház'!F33+'4. tábla kiadás TGK'!F33+'5. tábla kiadás Művelődési Ház'!F33+'6. tábla kiadás Hivatal'!F33</f>
        <v>2141000</v>
      </c>
    </row>
    <row r="34" spans="1:6" ht="15" customHeight="1">
      <c r="A34" s="6" t="s">
        <v>364</v>
      </c>
      <c r="B34" s="28" t="s">
        <v>24</v>
      </c>
      <c r="C34" s="80">
        <f>'2. tábla kiadás önkormányzat'!C34+'3. tábla kiadás Egészségház'!C34+'4. tábla kiadás TGK'!C34+'5. tábla kiadás Művelődési Ház'!C34+'6. tábla kiadás Hivatal'!C34</f>
        <v>4070000</v>
      </c>
      <c r="D34" s="80">
        <f>'2. tábla kiadás önkormányzat'!D34+'3. tábla kiadás Egészségház'!D34+'4. tábla kiadás TGK'!D34+'5. tábla kiadás Művelődési Ház'!D34+'6. tábla kiadás Hivatal'!D34</f>
        <v>120000</v>
      </c>
      <c r="E34" s="80">
        <f>'2. tábla kiadás önkormányzat'!E34+'3. tábla kiadás Egészségház'!E34+'4. tábla kiadás TGK'!E34+'5. tábla kiadás Művelődési Ház'!E34+'6. tábla kiadás Hivatal'!E34</f>
        <v>0</v>
      </c>
      <c r="F34" s="78">
        <f>'2. tábla kiadás önkormányzat'!F34+'3. tábla kiadás Egészségház'!F34+'4. tábla kiadás TGK'!F34+'5. tábla kiadás Művelődési Ház'!F34+'6. tábla kiadás Hivatal'!F34</f>
        <v>4190000</v>
      </c>
    </row>
    <row r="35" spans="1:6">
      <c r="A35" s="4" t="s">
        <v>25</v>
      </c>
      <c r="B35" s="27" t="s">
        <v>26</v>
      </c>
      <c r="C35" s="80">
        <f>'2. tábla kiadás önkormányzat'!C35+'3. tábla kiadás Egészségház'!C35+'4. tábla kiadás TGK'!C35+'5. tábla kiadás Művelődési Ház'!C35+'6. tábla kiadás Hivatal'!C35</f>
        <v>23694000</v>
      </c>
      <c r="D35" s="80">
        <f>'2. tábla kiadás önkormányzat'!D35+'3. tábla kiadás Egészségház'!D35+'4. tábla kiadás TGK'!D35+'5. tábla kiadás Művelődési Ház'!D35+'6. tábla kiadás Hivatal'!D35</f>
        <v>3080000</v>
      </c>
      <c r="E35" s="80">
        <f>'2. tábla kiadás önkormányzat'!E35+'3. tábla kiadás Egészségház'!E35+'4. tábla kiadás TGK'!E35+'5. tábla kiadás Művelődési Ház'!E35+'6. tábla kiadás Hivatal'!E35</f>
        <v>0</v>
      </c>
      <c r="F35" s="78">
        <f>'2. tábla kiadás önkormányzat'!F35+'3. tábla kiadás Egészségház'!F35+'4. tábla kiadás TGK'!F35+'5. tábla kiadás Művelődési Ház'!F35+'6. tábla kiadás Hivatal'!F35</f>
        <v>26774000</v>
      </c>
    </row>
    <row r="36" spans="1:6">
      <c r="A36" s="4" t="s">
        <v>27</v>
      </c>
      <c r="B36" s="27" t="s">
        <v>28</v>
      </c>
      <c r="C36" s="80">
        <f>'2. tábla kiadás önkormányzat'!C36+'3. tábla kiadás Egészségház'!C36+'4. tábla kiadás TGK'!C36+'5. tábla kiadás Művelődési Ház'!C36+'6. tábla kiadás Hivatal'!C36</f>
        <v>91025018</v>
      </c>
      <c r="D36" s="80">
        <f>'2. tábla kiadás önkormányzat'!D36+'3. tábla kiadás Egészségház'!D36+'4. tábla kiadás TGK'!D36+'5. tábla kiadás Művelődési Ház'!D36+'6. tábla kiadás Hivatal'!D36</f>
        <v>19196000</v>
      </c>
      <c r="E36" s="80">
        <f>'2. tábla kiadás önkormányzat'!E36+'3. tábla kiadás Egészségház'!E36+'4. tábla kiadás TGK'!E36+'5. tábla kiadás Művelődési Ház'!E36+'6. tábla kiadás Hivatal'!E36</f>
        <v>0</v>
      </c>
      <c r="F36" s="78">
        <f>'2. tábla kiadás önkormányzat'!F36+'3. tábla kiadás Egészségház'!F36+'4. tábla kiadás TGK'!F36+'5. tábla kiadás Művelődési Ház'!F36+'6. tábla kiadás Hivatal'!F36</f>
        <v>110221018</v>
      </c>
    </row>
    <row r="37" spans="1:6">
      <c r="A37" s="4" t="s">
        <v>335</v>
      </c>
      <c r="B37" s="27" t="s">
        <v>29</v>
      </c>
      <c r="C37" s="80">
        <f>'2. tábla kiadás önkormányzat'!C37+'3. tábla kiadás Egészségház'!C37+'4. tábla kiadás TGK'!C37+'5. tábla kiadás Művelődési Ház'!C37+'6. tábla kiadás Hivatal'!C37</f>
        <v>685000</v>
      </c>
      <c r="D37" s="80">
        <f>'2. tábla kiadás önkormányzat'!D37+'3. tábla kiadás Egészségház'!D37+'4. tábla kiadás TGK'!D37+'5. tábla kiadás Művelődési Ház'!D37+'6. tábla kiadás Hivatal'!D37</f>
        <v>0</v>
      </c>
      <c r="E37" s="80">
        <f>'2. tábla kiadás önkormányzat'!E37+'3. tábla kiadás Egészségház'!E37+'4. tábla kiadás TGK'!E37+'5. tábla kiadás Művelődési Ház'!E37+'6. tábla kiadás Hivatal'!E37</f>
        <v>0</v>
      </c>
      <c r="F37" s="78">
        <f>'2. tábla kiadás önkormányzat'!F37+'3. tábla kiadás Egészségház'!F37+'4. tábla kiadás TGK'!F37+'5. tábla kiadás Művelődési Ház'!F37+'6. tábla kiadás Hivatal'!F37</f>
        <v>685000</v>
      </c>
    </row>
    <row r="38" spans="1:6">
      <c r="A38" s="4" t="s">
        <v>30</v>
      </c>
      <c r="B38" s="27" t="s">
        <v>31</v>
      </c>
      <c r="C38" s="80">
        <f>'2. tábla kiadás önkormányzat'!C38+'3. tábla kiadás Egészségház'!C38+'4. tábla kiadás TGK'!C38+'5. tábla kiadás Művelődési Ház'!C38+'6. tábla kiadás Hivatal'!C38</f>
        <v>23608000</v>
      </c>
      <c r="D38" s="80">
        <f>'2. tábla kiadás önkormányzat'!D38+'3. tábla kiadás Egészségház'!D38+'4. tábla kiadás TGK'!D38+'5. tábla kiadás Művelődési Ház'!D38+'6. tábla kiadás Hivatal'!D38</f>
        <v>5000000</v>
      </c>
      <c r="E38" s="80">
        <f>'2. tábla kiadás önkormányzat'!E38+'3. tábla kiadás Egészségház'!E38+'4. tábla kiadás TGK'!E38+'5. tábla kiadás Művelődési Ház'!E38+'6. tábla kiadás Hivatal'!E38</f>
        <v>0</v>
      </c>
      <c r="F38" s="78">
        <f>'2. tábla kiadás önkormányzat'!F38+'3. tábla kiadás Egészségház'!F38+'4. tábla kiadás TGK'!F38+'5. tábla kiadás Művelődési Ház'!F38+'6. tábla kiadás Hivatal'!F38</f>
        <v>28608000</v>
      </c>
    </row>
    <row r="39" spans="1:6">
      <c r="A39" s="117" t="s">
        <v>336</v>
      </c>
      <c r="B39" s="27" t="s">
        <v>32</v>
      </c>
      <c r="C39" s="80">
        <f>'2. tábla kiadás önkormányzat'!C39+'3. tábla kiadás Egészségház'!C39+'4. tábla kiadás TGK'!C39+'5. tábla kiadás Művelődési Ház'!C39+'6. tábla kiadás Hivatal'!C39</f>
        <v>3970000</v>
      </c>
      <c r="D39" s="80">
        <f>'2. tábla kiadás önkormányzat'!D39+'3. tábla kiadás Egészségház'!D39+'4. tábla kiadás TGK'!D39+'5. tábla kiadás Művelődési Ház'!D39+'6. tábla kiadás Hivatal'!D39</f>
        <v>0</v>
      </c>
      <c r="E39" s="80">
        <f>'2. tábla kiadás önkormányzat'!E39+'3. tábla kiadás Egészségház'!E39+'4. tábla kiadás TGK'!E39+'5. tábla kiadás Művelődési Ház'!E39+'6. tábla kiadás Hivatal'!E39</f>
        <v>0</v>
      </c>
      <c r="F39" s="78">
        <f>'2. tábla kiadás önkormányzat'!F39+'3. tábla kiadás Egészségház'!F39+'4. tábla kiadás TGK'!F39+'5. tábla kiadás Művelődési Ház'!F39+'6. tábla kiadás Hivatal'!F39</f>
        <v>3970000</v>
      </c>
    </row>
    <row r="40" spans="1:6">
      <c r="A40" s="4" t="s">
        <v>33</v>
      </c>
      <c r="B40" s="27" t="s">
        <v>34</v>
      </c>
      <c r="C40" s="80">
        <f>'2. tábla kiadás önkormányzat'!C40+'3. tábla kiadás Egészségház'!C40+'4. tábla kiadás TGK'!C40+'5. tábla kiadás Művelődési Ház'!C40+'6. tábla kiadás Hivatal'!C40</f>
        <v>12097075</v>
      </c>
      <c r="D40" s="80">
        <f>'2. tábla kiadás önkormányzat'!D40+'3. tábla kiadás Egészségház'!D40+'4. tábla kiadás TGK'!D40+'5. tábla kiadás Művelődési Ház'!D40+'6. tábla kiadás Hivatal'!D40</f>
        <v>0</v>
      </c>
      <c r="E40" s="80">
        <f>'2. tábla kiadás önkormányzat'!E40+'3. tábla kiadás Egészségház'!E40+'4. tábla kiadás TGK'!E40+'5. tábla kiadás Művelődési Ház'!E40+'6. tábla kiadás Hivatal'!E40</f>
        <v>0</v>
      </c>
      <c r="F40" s="78">
        <f>'2. tábla kiadás önkormányzat'!F40+'3. tábla kiadás Egészségház'!F40+'4. tábla kiadás TGK'!F40+'5. tábla kiadás Művelődési Ház'!F40+'6. tábla kiadás Hivatal'!F40</f>
        <v>12097075</v>
      </c>
    </row>
    <row r="41" spans="1:6">
      <c r="A41" s="4" t="s">
        <v>337</v>
      </c>
      <c r="B41" s="27" t="s">
        <v>35</v>
      </c>
      <c r="C41" s="80">
        <f>'2. tábla kiadás önkormányzat'!C41+'3. tábla kiadás Egészségház'!C41+'4. tábla kiadás TGK'!C41+'5. tábla kiadás Művelődési Ház'!C41+'6. tábla kiadás Hivatal'!C41</f>
        <v>31044566</v>
      </c>
      <c r="D41" s="80">
        <f>'2. tábla kiadás önkormányzat'!D41+'3. tábla kiadás Egészségház'!D41+'4. tábla kiadás TGK'!D41+'5. tábla kiadás Művelődési Ház'!D41+'6. tábla kiadás Hivatal'!D41</f>
        <v>0</v>
      </c>
      <c r="E41" s="80">
        <f>'2. tábla kiadás önkormányzat'!E41+'3. tábla kiadás Egészségház'!E41+'4. tábla kiadás TGK'!E41+'5. tábla kiadás Művelődési Ház'!E41+'6. tábla kiadás Hivatal'!E41</f>
        <v>0</v>
      </c>
      <c r="F41" s="78">
        <f>'2. tábla kiadás önkormányzat'!F41+'3. tábla kiadás Egészségház'!F41+'4. tábla kiadás TGK'!F41+'5. tábla kiadás Művelődési Ház'!F41+'6. tábla kiadás Hivatal'!F41</f>
        <v>31044566</v>
      </c>
    </row>
    <row r="42" spans="1:6">
      <c r="A42" s="6" t="s">
        <v>279</v>
      </c>
      <c r="B42" s="28" t="s">
        <v>36</v>
      </c>
      <c r="C42" s="80">
        <f>'2. tábla kiadás önkormányzat'!C42+'3. tábla kiadás Egészségház'!C42+'4. tábla kiadás TGK'!C42+'5. tábla kiadás Művelődési Ház'!C42+'6. tábla kiadás Hivatal'!C42</f>
        <v>186123659</v>
      </c>
      <c r="D42" s="80">
        <f>'2. tábla kiadás önkormányzat'!D42+'3. tábla kiadás Egészségház'!D42+'4. tábla kiadás TGK'!D42+'5. tábla kiadás Művelődési Ház'!D42+'6. tábla kiadás Hivatal'!D42</f>
        <v>27276000</v>
      </c>
      <c r="E42" s="80">
        <f>'2. tábla kiadás önkormányzat'!E42+'3. tábla kiadás Egészségház'!E42+'4. tábla kiadás TGK'!E42+'5. tábla kiadás Művelődési Ház'!E42+'6. tábla kiadás Hivatal'!E42</f>
        <v>0</v>
      </c>
      <c r="F42" s="78">
        <f>'2. tábla kiadás önkormányzat'!F42+'3. tábla kiadás Egészségház'!F42+'4. tábla kiadás TGK'!F42+'5. tábla kiadás Művelődési Ház'!F42+'6. tábla kiadás Hivatal'!F42</f>
        <v>213399659</v>
      </c>
    </row>
    <row r="43" spans="1:6">
      <c r="A43" s="4" t="s">
        <v>37</v>
      </c>
      <c r="B43" s="27" t="s">
        <v>38</v>
      </c>
      <c r="C43" s="80">
        <f>'2. tábla kiadás önkormányzat'!C43+'3. tábla kiadás Egészségház'!C43+'4. tábla kiadás TGK'!C43+'5. tábla kiadás Művelődési Ház'!C43+'6. tábla kiadás Hivatal'!C43</f>
        <v>1120000</v>
      </c>
      <c r="D43" s="80">
        <f>'2. tábla kiadás önkormányzat'!D43+'3. tábla kiadás Egészségház'!D43+'4. tábla kiadás TGK'!D43+'5. tábla kiadás Művelődési Ház'!D43+'6. tábla kiadás Hivatal'!D43</f>
        <v>0</v>
      </c>
      <c r="E43" s="80">
        <f>'2. tábla kiadás önkormányzat'!E43+'3. tábla kiadás Egészségház'!E43+'4. tábla kiadás TGK'!E43+'5. tábla kiadás Művelődési Ház'!E43+'6. tábla kiadás Hivatal'!E43</f>
        <v>0</v>
      </c>
      <c r="F43" s="78">
        <f>'2. tábla kiadás önkormányzat'!F43+'3. tábla kiadás Egészségház'!F43+'4. tábla kiadás TGK'!F43+'5. tábla kiadás Művelődési Ház'!F43+'6. tábla kiadás Hivatal'!F43</f>
        <v>1120000</v>
      </c>
    </row>
    <row r="44" spans="1:6">
      <c r="A44" s="4" t="s">
        <v>39</v>
      </c>
      <c r="B44" s="27" t="s">
        <v>40</v>
      </c>
      <c r="C44" s="80">
        <f>'2. tábla kiadás önkormányzat'!C44+'3. tábla kiadás Egészségház'!C44+'4. tábla kiadás TGK'!C44+'5. tábla kiadás Művelődési Ház'!C44+'6. tábla kiadás Hivatal'!C44</f>
        <v>190000</v>
      </c>
      <c r="D44" s="80">
        <f>'2. tábla kiadás önkormányzat'!D44+'3. tábla kiadás Egészségház'!D44+'4. tábla kiadás TGK'!D44+'5. tábla kiadás Művelődési Ház'!D44+'6. tábla kiadás Hivatal'!D44</f>
        <v>0</v>
      </c>
      <c r="E44" s="80">
        <f>'2. tábla kiadás önkormányzat'!E44+'3. tábla kiadás Egészségház'!E44+'4. tábla kiadás TGK'!E44+'5. tábla kiadás Művelődési Ház'!E44+'6. tábla kiadás Hivatal'!E44</f>
        <v>0</v>
      </c>
      <c r="F44" s="78">
        <f>'2. tábla kiadás önkormányzat'!F44+'3. tábla kiadás Egészségház'!F44+'4. tábla kiadás TGK'!F44+'5. tábla kiadás Művelődési Ház'!F44+'6. tábla kiadás Hivatal'!F44</f>
        <v>190000</v>
      </c>
    </row>
    <row r="45" spans="1:6">
      <c r="A45" s="6" t="s">
        <v>280</v>
      </c>
      <c r="B45" s="28" t="s">
        <v>41</v>
      </c>
      <c r="C45" s="80">
        <f>'2. tábla kiadás önkormányzat'!C45+'3. tábla kiadás Egészségház'!C45+'4. tábla kiadás TGK'!C45+'5. tábla kiadás Művelődési Ház'!C45+'6. tábla kiadás Hivatal'!C45</f>
        <v>1310000</v>
      </c>
      <c r="D45" s="80">
        <f>'2. tábla kiadás önkormányzat'!D45+'3. tábla kiadás Egészségház'!D45+'4. tábla kiadás TGK'!D45+'5. tábla kiadás Művelődési Ház'!D45+'6. tábla kiadás Hivatal'!D45</f>
        <v>0</v>
      </c>
      <c r="E45" s="80">
        <f>'2. tábla kiadás önkormányzat'!E45+'3. tábla kiadás Egészségház'!E45+'4. tábla kiadás TGK'!E45+'5. tábla kiadás Művelődési Ház'!E45+'6. tábla kiadás Hivatal'!E45</f>
        <v>0</v>
      </c>
      <c r="F45" s="78">
        <f>'2. tábla kiadás önkormányzat'!F45+'3. tábla kiadás Egészségház'!F45+'4. tábla kiadás TGK'!F45+'5. tábla kiadás Művelődési Ház'!F45+'6. tábla kiadás Hivatal'!F45</f>
        <v>1310000</v>
      </c>
    </row>
    <row r="46" spans="1:6">
      <c r="A46" s="4" t="s">
        <v>42</v>
      </c>
      <c r="B46" s="27" t="s">
        <v>43</v>
      </c>
      <c r="C46" s="80">
        <f>'2. tábla kiadás önkormányzat'!C46+'3. tábla kiadás Egészségház'!C46+'4. tábla kiadás TGK'!C46+'5. tábla kiadás Művelődési Ház'!C46+'6. tábla kiadás Hivatal'!C46</f>
        <v>45752000</v>
      </c>
      <c r="D46" s="80">
        <f>'2. tábla kiadás önkormányzat'!D46+'3. tábla kiadás Egészségház'!D46+'4. tábla kiadás TGK'!D46+'5. tábla kiadás Művelődési Ház'!D46+'6. tábla kiadás Hivatal'!D46</f>
        <v>5710000</v>
      </c>
      <c r="E46" s="80">
        <f>'2. tábla kiadás önkormányzat'!E46+'3. tábla kiadás Egészségház'!E46+'4. tábla kiadás TGK'!E46+'5. tábla kiadás Művelődési Ház'!E46+'6. tábla kiadás Hivatal'!E46</f>
        <v>0</v>
      </c>
      <c r="F46" s="78">
        <f>'2. tábla kiadás önkormányzat'!F46+'3. tábla kiadás Egészségház'!F46+'4. tábla kiadás TGK'!F46+'5. tábla kiadás Művelődési Ház'!F46+'6. tábla kiadás Hivatal'!F46</f>
        <v>51462000</v>
      </c>
    </row>
    <row r="47" spans="1:6">
      <c r="A47" s="4" t="s">
        <v>44</v>
      </c>
      <c r="B47" s="27" t="s">
        <v>45</v>
      </c>
      <c r="C47" s="80">
        <f>'2. tábla kiadás önkormányzat'!C47+'3. tábla kiadás Egészségház'!C47+'4. tábla kiadás TGK'!C47+'5. tábla kiadás Művelődési Ház'!C47+'6. tábla kiadás Hivatal'!C47</f>
        <v>1596000</v>
      </c>
      <c r="D47" s="80">
        <f>'2. tábla kiadás önkormányzat'!D47+'3. tábla kiadás Egészségház'!D47+'4. tábla kiadás TGK'!D47+'5. tábla kiadás Művelődési Ház'!D47+'6. tábla kiadás Hivatal'!D47</f>
        <v>0</v>
      </c>
      <c r="E47" s="80">
        <f>'2. tábla kiadás önkormányzat'!E47+'3. tábla kiadás Egészségház'!E47+'4. tábla kiadás TGK'!E47+'5. tábla kiadás Művelődési Ház'!E47+'6. tábla kiadás Hivatal'!E47</f>
        <v>0</v>
      </c>
      <c r="F47" s="78">
        <f>'2. tábla kiadás önkormányzat'!F47+'3. tábla kiadás Egészségház'!F47+'4. tábla kiadás TGK'!F47+'5. tábla kiadás Művelődési Ház'!F47+'6. tábla kiadás Hivatal'!F47</f>
        <v>1596000</v>
      </c>
    </row>
    <row r="48" spans="1:6">
      <c r="A48" s="4" t="s">
        <v>338</v>
      </c>
      <c r="B48" s="27" t="s">
        <v>46</v>
      </c>
      <c r="C48" s="80">
        <f>'2. tábla kiadás önkormányzat'!C48+'3. tábla kiadás Egészségház'!C48+'4. tábla kiadás TGK'!C48+'5. tábla kiadás Művelődési Ház'!C48+'6. tábla kiadás Hivatal'!C48</f>
        <v>75400</v>
      </c>
      <c r="D48" s="80">
        <f>'2. tábla kiadás önkormányzat'!D48+'3. tábla kiadás Egészségház'!D48+'4. tábla kiadás TGK'!D48+'5. tábla kiadás Művelődési Ház'!D48+'6. tábla kiadás Hivatal'!D48</f>
        <v>0</v>
      </c>
      <c r="E48" s="80">
        <f>'2. tábla kiadás önkormányzat'!E48+'3. tábla kiadás Egészségház'!E48+'4. tábla kiadás TGK'!E48+'5. tábla kiadás Művelődési Ház'!E48+'6. tábla kiadás Hivatal'!E48</f>
        <v>0</v>
      </c>
      <c r="F48" s="78">
        <f>'2. tábla kiadás önkormányzat'!F48+'3. tábla kiadás Egészségház'!F48+'4. tábla kiadás TGK'!F48+'5. tábla kiadás Művelődési Ház'!F48+'6. tábla kiadás Hivatal'!F48</f>
        <v>75400</v>
      </c>
    </row>
    <row r="49" spans="1:6">
      <c r="A49" s="4" t="s">
        <v>339</v>
      </c>
      <c r="B49" s="27" t="s">
        <v>47</v>
      </c>
      <c r="C49" s="80">
        <f>'2. tábla kiadás önkormányzat'!C49+'3. tábla kiadás Egészségház'!C49+'4. tábla kiadás TGK'!C49+'5. tábla kiadás Művelődési Ház'!C49+'6. tábla kiadás Hivatal'!C49</f>
        <v>476000</v>
      </c>
      <c r="D49" s="80">
        <f>'2. tábla kiadás önkormányzat'!D49+'3. tábla kiadás Egészségház'!D49+'4. tábla kiadás TGK'!D49+'5. tábla kiadás Művelődési Ház'!D49+'6. tábla kiadás Hivatal'!D49</f>
        <v>0</v>
      </c>
      <c r="E49" s="80">
        <f>'2. tábla kiadás önkormányzat'!E49+'3. tábla kiadás Egészségház'!E49+'4. tábla kiadás TGK'!E49+'5. tábla kiadás Művelődési Ház'!E49+'6. tábla kiadás Hivatal'!E49</f>
        <v>0</v>
      </c>
      <c r="F49" s="78">
        <f>'2. tábla kiadás önkormányzat'!F49+'3. tábla kiadás Egészségház'!F49+'4. tábla kiadás TGK'!F49+'5. tábla kiadás Művelődési Ház'!F49+'6. tábla kiadás Hivatal'!F49</f>
        <v>476000</v>
      </c>
    </row>
    <row r="50" spans="1:6">
      <c r="A50" s="4" t="s">
        <v>48</v>
      </c>
      <c r="B50" s="27" t="s">
        <v>49</v>
      </c>
      <c r="C50" s="80">
        <f>'2. tábla kiadás önkormányzat'!C50+'3. tábla kiadás Egészségház'!C50+'4. tábla kiadás TGK'!C50+'5. tábla kiadás Művelődési Ház'!C50+'6. tábla kiadás Hivatal'!C50</f>
        <v>8839739</v>
      </c>
      <c r="D50" s="80">
        <f>'2. tábla kiadás önkormányzat'!D50+'3. tábla kiadás Egészségház'!D50+'4. tábla kiadás TGK'!D50+'5. tábla kiadás Művelődési Ház'!D50+'6. tábla kiadás Hivatal'!D50</f>
        <v>0</v>
      </c>
      <c r="E50" s="80">
        <f>'2. tábla kiadás önkormányzat'!E50+'3. tábla kiadás Egészségház'!E50+'4. tábla kiadás TGK'!E50+'5. tábla kiadás Művelődési Ház'!E50+'6. tábla kiadás Hivatal'!E50</f>
        <v>0</v>
      </c>
      <c r="F50" s="78">
        <f>'2. tábla kiadás önkormányzat'!F50+'3. tábla kiadás Egészségház'!F50+'4. tábla kiadás TGK'!F50+'5. tábla kiadás Művelődési Ház'!F50+'6. tábla kiadás Hivatal'!F50</f>
        <v>8839739</v>
      </c>
    </row>
    <row r="51" spans="1:6">
      <c r="A51" s="6" t="s">
        <v>281</v>
      </c>
      <c r="B51" s="28" t="s">
        <v>50</v>
      </c>
      <c r="C51" s="80">
        <f>'2. tábla kiadás önkormányzat'!C51+'3. tábla kiadás Egészségház'!C51+'4. tábla kiadás TGK'!C51+'5. tábla kiadás Művelődési Ház'!C51+'6. tábla kiadás Hivatal'!C51</f>
        <v>56739139</v>
      </c>
      <c r="D51" s="80">
        <f>'2. tábla kiadás önkormányzat'!D51+'3. tábla kiadás Egészségház'!D51+'4. tábla kiadás TGK'!D51+'5. tábla kiadás Művelődési Ház'!D51+'6. tábla kiadás Hivatal'!D51</f>
        <v>5710000</v>
      </c>
      <c r="E51" s="80">
        <f>'2. tábla kiadás önkormányzat'!E51+'3. tábla kiadás Egészségház'!E51+'4. tábla kiadás TGK'!E51+'5. tábla kiadás Művelődési Ház'!E51+'6. tábla kiadás Hivatal'!E51</f>
        <v>0</v>
      </c>
      <c r="F51" s="78">
        <f>'2. tábla kiadás önkormányzat'!F51+'3. tábla kiadás Egészségház'!F51+'4. tábla kiadás TGK'!F51+'5. tábla kiadás Művelődési Ház'!F51+'6. tábla kiadás Hivatal'!F51</f>
        <v>62449139</v>
      </c>
    </row>
    <row r="52" spans="1:6">
      <c r="A52" s="32" t="s">
        <v>282</v>
      </c>
      <c r="B52" s="40" t="s">
        <v>51</v>
      </c>
      <c r="C52" s="80">
        <f>'2. tábla kiadás önkormányzat'!C52+'3. tábla kiadás Egészségház'!C52+'4. tábla kiadás TGK'!C52+'5. tábla kiadás Művelődési Ház'!C52+'6. tábla kiadás Hivatal'!C52</f>
        <v>269538698</v>
      </c>
      <c r="D52" s="80">
        <f>'2. tábla kiadás önkormányzat'!D52+'3. tábla kiadás Egészségház'!D52+'4. tábla kiadás TGK'!D52+'5. tábla kiadás Művelődési Ház'!D52+'6. tábla kiadás Hivatal'!D52</f>
        <v>34596000</v>
      </c>
      <c r="E52" s="80">
        <f>'2. tábla kiadás önkormányzat'!E52+'3. tábla kiadás Egészségház'!E52+'4. tábla kiadás TGK'!E52+'5. tábla kiadás Művelődési Ház'!E52+'6. tábla kiadás Hivatal'!E52</f>
        <v>0</v>
      </c>
      <c r="F52" s="78">
        <f>'2. tábla kiadás önkormányzat'!F52+'3. tábla kiadás Egészségház'!F52+'4. tábla kiadás TGK'!F52+'5. tábla kiadás Művelődési Ház'!F52+'6. tábla kiadás Hivatal'!F52</f>
        <v>304134698</v>
      </c>
    </row>
    <row r="53" spans="1:6">
      <c r="A53" s="11" t="s">
        <v>52</v>
      </c>
      <c r="B53" s="27" t="s">
        <v>53</v>
      </c>
      <c r="C53" s="80">
        <f>'2. tábla kiadás önkormányzat'!C53+'3. tábla kiadás Egészségház'!C53+'4. tábla kiadás TGK'!C53+'5. tábla kiadás Művelődési Ház'!C53+'6. tábla kiadás Hivatal'!C53</f>
        <v>0</v>
      </c>
      <c r="D53" s="80">
        <f>'2. tábla kiadás önkormányzat'!D53+'3. tábla kiadás Egészségház'!D53+'4. tábla kiadás TGK'!D53+'5. tábla kiadás Művelődési Ház'!D53+'6. tábla kiadás Hivatal'!D53</f>
        <v>0</v>
      </c>
      <c r="E53" s="80">
        <f>'2. tábla kiadás önkormányzat'!E53+'3. tábla kiadás Egészségház'!E53+'4. tábla kiadás TGK'!E53+'5. tábla kiadás Művelődési Ház'!E53+'6. tábla kiadás Hivatal'!E53</f>
        <v>0</v>
      </c>
      <c r="F53" s="78">
        <f>'2. tábla kiadás önkormányzat'!F53+'3. tábla kiadás Egészségház'!F53+'4. tábla kiadás TGK'!F53+'5. tábla kiadás Művelődési Ház'!F53+'6. tábla kiadás Hivatal'!F53</f>
        <v>0</v>
      </c>
    </row>
    <row r="54" spans="1:6">
      <c r="A54" s="11" t="s">
        <v>283</v>
      </c>
      <c r="B54" s="27" t="s">
        <v>54</v>
      </c>
      <c r="C54" s="80">
        <f>'2. tábla kiadás önkormányzat'!C54+'3. tábla kiadás Egészségház'!C54+'4. tábla kiadás TGK'!C54+'5. tábla kiadás Művelődési Ház'!C54+'6. tábla kiadás Hivatal'!C54</f>
        <v>520000</v>
      </c>
      <c r="D54" s="80">
        <f>'2. tábla kiadás önkormányzat'!D54+'3. tábla kiadás Egészségház'!D54+'4. tábla kiadás TGK'!D54+'5. tábla kiadás Művelődési Ház'!D54+'6. tábla kiadás Hivatal'!D54</f>
        <v>0</v>
      </c>
      <c r="E54" s="80">
        <f>'2. tábla kiadás önkormányzat'!E54+'3. tábla kiadás Egészségház'!E54+'4. tábla kiadás TGK'!E54+'5. tábla kiadás Művelődési Ház'!E54+'6. tábla kiadás Hivatal'!E54</f>
        <v>0</v>
      </c>
      <c r="F54" s="78">
        <f>'2. tábla kiadás önkormányzat'!F54+'3. tábla kiadás Egészségház'!F54+'4. tábla kiadás TGK'!F54+'5. tábla kiadás Művelődési Ház'!F54+'6. tábla kiadás Hivatal'!F54</f>
        <v>520000</v>
      </c>
    </row>
    <row r="55" spans="1:6">
      <c r="A55" s="15" t="s">
        <v>340</v>
      </c>
      <c r="B55" s="27" t="s">
        <v>55</v>
      </c>
      <c r="C55" s="80">
        <f>'2. tábla kiadás önkormányzat'!C55+'3. tábla kiadás Egészségház'!C55+'4. tábla kiadás TGK'!C55+'5. tábla kiadás Művelődési Ház'!C55+'6. tábla kiadás Hivatal'!C55</f>
        <v>0</v>
      </c>
      <c r="D55" s="80">
        <f>'2. tábla kiadás önkormányzat'!D55+'3. tábla kiadás Egészségház'!D55+'4. tábla kiadás TGK'!D55+'5. tábla kiadás Művelődési Ház'!D55+'6. tábla kiadás Hivatal'!D55</f>
        <v>0</v>
      </c>
      <c r="E55" s="80">
        <f>'2. tábla kiadás önkormányzat'!E55+'3. tábla kiadás Egészségház'!E55+'4. tábla kiadás TGK'!E55+'5. tábla kiadás Művelődési Ház'!E55+'6. tábla kiadás Hivatal'!E55</f>
        <v>0</v>
      </c>
      <c r="F55" s="78">
        <f>'2. tábla kiadás önkormányzat'!F55+'3. tábla kiadás Egészségház'!F55+'4. tábla kiadás TGK'!F55+'5. tábla kiadás Művelődési Ház'!F55+'6. tábla kiadás Hivatal'!F55</f>
        <v>0</v>
      </c>
    </row>
    <row r="56" spans="1:6">
      <c r="A56" s="15" t="s">
        <v>341</v>
      </c>
      <c r="B56" s="27" t="s">
        <v>56</v>
      </c>
      <c r="C56" s="80">
        <f>'2. tábla kiadás önkormányzat'!C56+'3. tábla kiadás Egészségház'!C56+'4. tábla kiadás TGK'!C56+'5. tábla kiadás Művelődési Ház'!C56+'6. tábla kiadás Hivatal'!C56</f>
        <v>0</v>
      </c>
      <c r="D56" s="80">
        <f>'2. tábla kiadás önkormányzat'!D56+'3. tábla kiadás Egészségház'!D56+'4. tábla kiadás TGK'!D56+'5. tábla kiadás Művelődési Ház'!D56+'6. tábla kiadás Hivatal'!D56</f>
        <v>0</v>
      </c>
      <c r="E56" s="80">
        <f>'2. tábla kiadás önkormányzat'!E56+'3. tábla kiadás Egészségház'!E56+'4. tábla kiadás TGK'!E56+'5. tábla kiadás Művelődési Ház'!E56+'6. tábla kiadás Hivatal'!E56</f>
        <v>0</v>
      </c>
      <c r="F56" s="78">
        <f>'2. tábla kiadás önkormányzat'!F56+'3. tábla kiadás Egészségház'!F56+'4. tábla kiadás TGK'!F56+'5. tábla kiadás Művelődési Ház'!F56+'6. tábla kiadás Hivatal'!F56</f>
        <v>0</v>
      </c>
    </row>
    <row r="57" spans="1:6">
      <c r="A57" s="15" t="s">
        <v>342</v>
      </c>
      <c r="B57" s="27" t="s">
        <v>57</v>
      </c>
      <c r="C57" s="80">
        <f>'2. tábla kiadás önkormányzat'!C57+'3. tábla kiadás Egészségház'!C57+'4. tábla kiadás TGK'!C57+'5. tábla kiadás Művelődési Ház'!C57+'6. tábla kiadás Hivatal'!C57</f>
        <v>0</v>
      </c>
      <c r="D57" s="80">
        <f>'2. tábla kiadás önkormányzat'!D57+'3. tábla kiadás Egészségház'!D57+'4. tábla kiadás TGK'!D57+'5. tábla kiadás Művelődési Ház'!D57+'6. tábla kiadás Hivatal'!D57</f>
        <v>0</v>
      </c>
      <c r="E57" s="80">
        <f>'2. tábla kiadás önkormányzat'!E57+'3. tábla kiadás Egészségház'!E57+'4. tábla kiadás TGK'!E57+'5. tábla kiadás Művelődési Ház'!E57+'6. tábla kiadás Hivatal'!E57</f>
        <v>0</v>
      </c>
      <c r="F57" s="78">
        <f>'2. tábla kiadás önkormányzat'!F57+'3. tábla kiadás Egészségház'!F57+'4. tábla kiadás TGK'!F57+'5. tábla kiadás Művelődési Ház'!F57+'6. tábla kiadás Hivatal'!F57</f>
        <v>0</v>
      </c>
    </row>
    <row r="58" spans="1:6">
      <c r="A58" s="11" t="s">
        <v>343</v>
      </c>
      <c r="B58" s="27" t="s">
        <v>58</v>
      </c>
      <c r="C58" s="80">
        <f>'2. tábla kiadás önkormányzat'!C58+'3. tábla kiadás Egészségház'!C58+'4. tábla kiadás TGK'!C58+'5. tábla kiadás Művelődési Ház'!C58+'6. tábla kiadás Hivatal'!C58</f>
        <v>0</v>
      </c>
      <c r="D58" s="80">
        <f>'2. tábla kiadás önkormányzat'!D58+'3. tábla kiadás Egészségház'!D58+'4. tábla kiadás TGK'!D58+'5. tábla kiadás Művelődési Ház'!D58+'6. tábla kiadás Hivatal'!D58</f>
        <v>0</v>
      </c>
      <c r="E58" s="80">
        <f>'2. tábla kiadás önkormányzat'!E58+'3. tábla kiadás Egészségház'!E58+'4. tábla kiadás TGK'!E58+'5. tábla kiadás Művelődési Ház'!E58+'6. tábla kiadás Hivatal'!E58</f>
        <v>0</v>
      </c>
      <c r="F58" s="78">
        <f>'2. tábla kiadás önkormányzat'!F58+'3. tábla kiadás Egészségház'!F58+'4. tábla kiadás TGK'!F58+'5. tábla kiadás Művelődési Ház'!F58+'6. tábla kiadás Hivatal'!F58</f>
        <v>0</v>
      </c>
    </row>
    <row r="59" spans="1:6">
      <c r="A59" s="11" t="s">
        <v>344</v>
      </c>
      <c r="B59" s="27" t="s">
        <v>59</v>
      </c>
      <c r="C59" s="80">
        <f>'2. tábla kiadás önkormányzat'!C59+'3. tábla kiadás Egészségház'!C59+'4. tábla kiadás TGK'!C59+'5. tábla kiadás Művelődési Ház'!C59+'6. tábla kiadás Hivatal'!C59</f>
        <v>0</v>
      </c>
      <c r="D59" s="80">
        <f>'2. tábla kiadás önkormányzat'!D59+'3. tábla kiadás Egészségház'!D59+'4. tábla kiadás TGK'!D59+'5. tábla kiadás Művelődési Ház'!D59+'6. tábla kiadás Hivatal'!D59</f>
        <v>0</v>
      </c>
      <c r="E59" s="80">
        <f>'2. tábla kiadás önkormányzat'!E59+'3. tábla kiadás Egészségház'!E59+'4. tábla kiadás TGK'!E59+'5. tábla kiadás Művelődési Ház'!E59+'6. tábla kiadás Hivatal'!E59</f>
        <v>0</v>
      </c>
      <c r="F59" s="78">
        <f>'2. tábla kiadás önkormányzat'!F59+'3. tábla kiadás Egészségház'!F59+'4. tábla kiadás TGK'!F59+'5. tábla kiadás Művelődési Ház'!F59+'6. tábla kiadás Hivatal'!F59</f>
        <v>0</v>
      </c>
    </row>
    <row r="60" spans="1:6">
      <c r="A60" s="11" t="s">
        <v>345</v>
      </c>
      <c r="B60" s="27" t="s">
        <v>60</v>
      </c>
      <c r="C60" s="80">
        <f>'2. tábla kiadás önkormányzat'!C60+'3. tábla kiadás Egészségház'!C60+'4. tábla kiadás TGK'!C60+'5. tábla kiadás Művelődési Ház'!C60+'6. tábla kiadás Hivatal'!C60</f>
        <v>11603000</v>
      </c>
      <c r="D60" s="80">
        <f>'2. tábla kiadás önkormányzat'!D60+'3. tábla kiadás Egészségház'!D60+'4. tábla kiadás TGK'!D60+'5. tábla kiadás Művelődési Ház'!D60+'6. tábla kiadás Hivatal'!D60</f>
        <v>0</v>
      </c>
      <c r="E60" s="80">
        <f>'2. tábla kiadás önkormányzat'!E60+'3. tábla kiadás Egészségház'!E60+'4. tábla kiadás TGK'!E60+'5. tábla kiadás Művelődési Ház'!E60+'6. tábla kiadás Hivatal'!E60</f>
        <v>0</v>
      </c>
      <c r="F60" s="78">
        <f>'2. tábla kiadás önkormányzat'!F60+'3. tábla kiadás Egészségház'!F60+'4. tábla kiadás TGK'!F60+'5. tábla kiadás Művelődési Ház'!F60+'6. tábla kiadás Hivatal'!F60</f>
        <v>11603000</v>
      </c>
    </row>
    <row r="61" spans="1:6">
      <c r="A61" s="38" t="s">
        <v>312</v>
      </c>
      <c r="B61" s="40" t="s">
        <v>61</v>
      </c>
      <c r="C61" s="80">
        <f>'2. tábla kiadás önkormányzat'!C61+'3. tábla kiadás Egészségház'!C61+'4. tábla kiadás TGK'!C61+'5. tábla kiadás Művelődési Ház'!C61+'6. tábla kiadás Hivatal'!C61</f>
        <v>12123000</v>
      </c>
      <c r="D61" s="80">
        <f>'2. tábla kiadás önkormányzat'!D61+'3. tábla kiadás Egészségház'!D61+'4. tábla kiadás TGK'!D61+'5. tábla kiadás Művelődési Ház'!D61+'6. tábla kiadás Hivatal'!D61</f>
        <v>0</v>
      </c>
      <c r="E61" s="80">
        <f>'2. tábla kiadás önkormányzat'!E61+'3. tábla kiadás Egészségház'!E61+'4. tábla kiadás TGK'!E61+'5. tábla kiadás Művelődési Ház'!E61+'6. tábla kiadás Hivatal'!E61</f>
        <v>0</v>
      </c>
      <c r="F61" s="78">
        <f>'2. tábla kiadás önkormányzat'!F61+'3. tábla kiadás Egészségház'!F61+'4. tábla kiadás TGK'!F61+'5. tábla kiadás Művelődési Ház'!F61+'6. tábla kiadás Hivatal'!F61</f>
        <v>12123000</v>
      </c>
    </row>
    <row r="62" spans="1:6">
      <c r="A62" s="10" t="s">
        <v>346</v>
      </c>
      <c r="B62" s="27" t="s">
        <v>62</v>
      </c>
      <c r="C62" s="80">
        <f>'2. tábla kiadás önkormányzat'!C62+'3. tábla kiadás Egészségház'!C62+'4. tábla kiadás TGK'!C62+'5. tábla kiadás Művelődési Ház'!C62+'6. tábla kiadás Hivatal'!C62</f>
        <v>0</v>
      </c>
      <c r="D62" s="80">
        <f>'2. tábla kiadás önkormányzat'!D62+'3. tábla kiadás Egészségház'!D62+'4. tábla kiadás TGK'!D62+'5. tábla kiadás Művelődési Ház'!D62+'6. tábla kiadás Hivatal'!D62</f>
        <v>0</v>
      </c>
      <c r="E62" s="80">
        <f>'2. tábla kiadás önkormányzat'!E62+'3. tábla kiadás Egészségház'!E62+'4. tábla kiadás TGK'!E62+'5. tábla kiadás Művelődési Ház'!E62+'6. tábla kiadás Hivatal'!E62</f>
        <v>0</v>
      </c>
      <c r="F62" s="78">
        <f>'2. tábla kiadás önkormányzat'!F62+'3. tábla kiadás Egészségház'!F62+'4. tábla kiadás TGK'!F62+'5. tábla kiadás Művelődési Ház'!F62+'6. tábla kiadás Hivatal'!F62</f>
        <v>0</v>
      </c>
    </row>
    <row r="63" spans="1:6">
      <c r="A63" s="10" t="s">
        <v>63</v>
      </c>
      <c r="B63" s="27" t="s">
        <v>64</v>
      </c>
      <c r="C63" s="80">
        <f>'2. tábla kiadás önkormányzat'!C63+'3. tábla kiadás Egészségház'!C63+'4. tábla kiadás TGK'!C63+'5. tábla kiadás Művelődési Ház'!C63+'6. tábla kiadás Hivatal'!C63</f>
        <v>2971547</v>
      </c>
      <c r="D63" s="80">
        <f>'2. tábla kiadás önkormányzat'!D63+'3. tábla kiadás Egészségház'!D63+'4. tábla kiadás TGK'!D63+'5. tábla kiadás Művelődési Ház'!D63+'6. tábla kiadás Hivatal'!D63</f>
        <v>0</v>
      </c>
      <c r="E63" s="80">
        <f>'2. tábla kiadás önkormányzat'!E63+'3. tábla kiadás Egészségház'!E63+'4. tábla kiadás TGK'!E63+'5. tábla kiadás Művelődési Ház'!E63+'6. tábla kiadás Hivatal'!E63</f>
        <v>0</v>
      </c>
      <c r="F63" s="78">
        <f>'2. tábla kiadás önkormányzat'!F63+'3. tábla kiadás Egészségház'!F63+'4. tábla kiadás TGK'!F63+'5. tábla kiadás Művelődési Ház'!F63+'6. tábla kiadás Hivatal'!F63</f>
        <v>2971547</v>
      </c>
    </row>
    <row r="64" spans="1:6" ht="26">
      <c r="A64" s="10" t="s">
        <v>65</v>
      </c>
      <c r="B64" s="27" t="s">
        <v>66</v>
      </c>
      <c r="C64" s="80">
        <f>'2. tábla kiadás önkormányzat'!C64+'3. tábla kiadás Egészségház'!C64+'4. tábla kiadás TGK'!C64+'5. tábla kiadás Művelődési Ház'!C64+'6. tábla kiadás Hivatal'!C64</f>
        <v>0</v>
      </c>
      <c r="D64" s="80">
        <f>'2. tábla kiadás önkormányzat'!D64+'3. tábla kiadás Egészségház'!D64+'4. tábla kiadás TGK'!D64+'5. tábla kiadás Művelődési Ház'!D64+'6. tábla kiadás Hivatal'!D64</f>
        <v>0</v>
      </c>
      <c r="E64" s="80">
        <f>'2. tábla kiadás önkormányzat'!E64+'3. tábla kiadás Egészségház'!E64+'4. tábla kiadás TGK'!E64+'5. tábla kiadás Művelődési Ház'!E64+'6. tábla kiadás Hivatal'!E64</f>
        <v>0</v>
      </c>
      <c r="F64" s="78">
        <f>'2. tábla kiadás önkormányzat'!F64+'3. tábla kiadás Egészségház'!F64+'4. tábla kiadás TGK'!F64+'5. tábla kiadás Művelődési Ház'!F64+'6. tábla kiadás Hivatal'!F64</f>
        <v>0</v>
      </c>
    </row>
    <row r="65" spans="1:6" ht="26">
      <c r="A65" s="10" t="s">
        <v>313</v>
      </c>
      <c r="B65" s="27" t="s">
        <v>67</v>
      </c>
      <c r="C65" s="80">
        <f>'2. tábla kiadás önkormányzat'!C65+'3. tábla kiadás Egészségház'!C65+'4. tábla kiadás TGK'!C65+'5. tábla kiadás Művelődési Ház'!C65+'6. tábla kiadás Hivatal'!C65</f>
        <v>0</v>
      </c>
      <c r="D65" s="80">
        <f>'2. tábla kiadás önkormányzat'!D65+'3. tábla kiadás Egészségház'!D65+'4. tábla kiadás TGK'!D65+'5. tábla kiadás Művelődési Ház'!D65+'6. tábla kiadás Hivatal'!D65</f>
        <v>0</v>
      </c>
      <c r="E65" s="80">
        <f>'2. tábla kiadás önkormányzat'!E65+'3. tábla kiadás Egészségház'!E65+'4. tábla kiadás TGK'!E65+'5. tábla kiadás Művelődési Ház'!E65+'6. tábla kiadás Hivatal'!E65</f>
        <v>0</v>
      </c>
      <c r="F65" s="78">
        <f>'2. tábla kiadás önkormányzat'!F65+'3. tábla kiadás Egészségház'!F65+'4. tábla kiadás TGK'!F65+'5. tábla kiadás Művelődési Ház'!F65+'6. tábla kiadás Hivatal'!F65</f>
        <v>0</v>
      </c>
    </row>
    <row r="66" spans="1:6" ht="26">
      <c r="A66" s="10" t="s">
        <v>347</v>
      </c>
      <c r="B66" s="27" t="s">
        <v>68</v>
      </c>
      <c r="C66" s="80">
        <f>'2. tábla kiadás önkormányzat'!C66+'3. tábla kiadás Egészségház'!C66+'4. tábla kiadás TGK'!C66+'5. tábla kiadás Művelődési Ház'!C66+'6. tábla kiadás Hivatal'!C66</f>
        <v>0</v>
      </c>
      <c r="D66" s="80">
        <f>'2. tábla kiadás önkormányzat'!D66+'3. tábla kiadás Egészségház'!D66+'4. tábla kiadás TGK'!D66+'5. tábla kiadás Művelődési Ház'!D66+'6. tábla kiadás Hivatal'!D66</f>
        <v>0</v>
      </c>
      <c r="E66" s="80">
        <f>'2. tábla kiadás önkormányzat'!E66+'3. tábla kiadás Egészségház'!E66+'4. tábla kiadás TGK'!E66+'5. tábla kiadás Művelődési Ház'!E66+'6. tábla kiadás Hivatal'!E66</f>
        <v>0</v>
      </c>
      <c r="F66" s="78">
        <f>'2. tábla kiadás önkormányzat'!F66+'3. tábla kiadás Egészségház'!F66+'4. tábla kiadás TGK'!F66+'5. tábla kiadás Művelődési Ház'!F66+'6. tábla kiadás Hivatal'!F66</f>
        <v>0</v>
      </c>
    </row>
    <row r="67" spans="1:6">
      <c r="A67" s="10" t="s">
        <v>315</v>
      </c>
      <c r="B67" s="27" t="s">
        <v>69</v>
      </c>
      <c r="C67" s="80">
        <f>'2. tábla kiadás önkormányzat'!C67+'3. tábla kiadás Egészségház'!C67+'4. tábla kiadás TGK'!C67+'5. tábla kiadás Művelődési Ház'!C67+'6. tábla kiadás Hivatal'!C67</f>
        <v>135464727</v>
      </c>
      <c r="D67" s="80">
        <f>'2. tábla kiadás önkormányzat'!D67+'3. tábla kiadás Egészségház'!D67+'4. tábla kiadás TGK'!D67+'5. tábla kiadás Művelődési Ház'!D67+'6. tábla kiadás Hivatal'!D67</f>
        <v>0</v>
      </c>
      <c r="E67" s="80">
        <f>'2. tábla kiadás önkormányzat'!E67+'3. tábla kiadás Egészségház'!E67+'4. tábla kiadás TGK'!E67+'5. tábla kiadás Művelődési Ház'!E67+'6. tábla kiadás Hivatal'!E67</f>
        <v>0</v>
      </c>
      <c r="F67" s="78">
        <f>'2. tábla kiadás önkormányzat'!F67+'3. tábla kiadás Egészségház'!F67+'4. tábla kiadás TGK'!F67+'5. tábla kiadás Művelődési Ház'!F67+'6. tábla kiadás Hivatal'!F67</f>
        <v>135464727</v>
      </c>
    </row>
    <row r="68" spans="1:6" ht="26">
      <c r="A68" s="10" t="s">
        <v>348</v>
      </c>
      <c r="B68" s="27" t="s">
        <v>70</v>
      </c>
      <c r="C68" s="80">
        <f>'2. tábla kiadás önkormányzat'!C68+'3. tábla kiadás Egészségház'!C68+'4. tábla kiadás TGK'!C68+'5. tábla kiadás Művelődési Ház'!C68+'6. tábla kiadás Hivatal'!C68</f>
        <v>0</v>
      </c>
      <c r="D68" s="80">
        <f>'2. tábla kiadás önkormányzat'!D68+'3. tábla kiadás Egészségház'!D68+'4. tábla kiadás TGK'!D68+'5. tábla kiadás Művelődési Ház'!D68+'6. tábla kiadás Hivatal'!D68</f>
        <v>0</v>
      </c>
      <c r="E68" s="80">
        <f>'2. tábla kiadás önkormányzat'!E68+'3. tábla kiadás Egészségház'!E68+'4. tábla kiadás TGK'!E68+'5. tábla kiadás Művelődési Ház'!E68+'6. tábla kiadás Hivatal'!E68</f>
        <v>0</v>
      </c>
      <c r="F68" s="78">
        <f>'2. tábla kiadás önkormányzat'!F68+'3. tábla kiadás Egészségház'!F68+'4. tábla kiadás TGK'!F68+'5. tábla kiadás Művelődési Ház'!F68+'6. tábla kiadás Hivatal'!F68</f>
        <v>0</v>
      </c>
    </row>
    <row r="69" spans="1:6" ht="26">
      <c r="A69" s="10" t="s">
        <v>349</v>
      </c>
      <c r="B69" s="27" t="s">
        <v>71</v>
      </c>
      <c r="C69" s="80">
        <f>'2. tábla kiadás önkormányzat'!C69+'3. tábla kiadás Egészségház'!C69+'4. tábla kiadás TGK'!C69+'5. tábla kiadás Művelődési Ház'!C69+'6. tábla kiadás Hivatal'!C69</f>
        <v>0</v>
      </c>
      <c r="D69" s="80">
        <f>'2. tábla kiadás önkormányzat'!D69+'3. tábla kiadás Egészségház'!D69+'4. tábla kiadás TGK'!D69+'5. tábla kiadás Művelődési Ház'!D69+'6. tábla kiadás Hivatal'!D69</f>
        <v>0</v>
      </c>
      <c r="E69" s="80">
        <f>'2. tábla kiadás önkormányzat'!E69+'3. tábla kiadás Egészségház'!E69+'4. tábla kiadás TGK'!E69+'5. tábla kiadás Művelődési Ház'!E69+'6. tábla kiadás Hivatal'!E69</f>
        <v>0</v>
      </c>
      <c r="F69" s="78">
        <f>'2. tábla kiadás önkormányzat'!F69+'3. tábla kiadás Egészségház'!F69+'4. tábla kiadás TGK'!F69+'5. tábla kiadás Művelődési Ház'!F69+'6. tábla kiadás Hivatal'!F69</f>
        <v>0</v>
      </c>
    </row>
    <row r="70" spans="1:6">
      <c r="A70" s="10" t="s">
        <v>72</v>
      </c>
      <c r="B70" s="27" t="s">
        <v>73</v>
      </c>
      <c r="C70" s="80">
        <f>'2. tábla kiadás önkormányzat'!C70+'3. tábla kiadás Egészségház'!C70+'4. tábla kiadás TGK'!C70+'5. tábla kiadás Művelődési Ház'!C70+'6. tábla kiadás Hivatal'!C70</f>
        <v>0</v>
      </c>
      <c r="D70" s="80">
        <f>'2. tábla kiadás önkormányzat'!D70+'3. tábla kiadás Egészségház'!D70+'4. tábla kiadás TGK'!D70+'5. tábla kiadás Művelődési Ház'!D70+'6. tábla kiadás Hivatal'!D70</f>
        <v>0</v>
      </c>
      <c r="E70" s="80">
        <f>'2. tábla kiadás önkormányzat'!E70+'3. tábla kiadás Egészségház'!E70+'4. tábla kiadás TGK'!E70+'5. tábla kiadás Művelődési Ház'!E70+'6. tábla kiadás Hivatal'!E70</f>
        <v>0</v>
      </c>
      <c r="F70" s="78">
        <f>'2. tábla kiadás önkormányzat'!F70+'3. tábla kiadás Egészségház'!F70+'4. tábla kiadás TGK'!F70+'5. tábla kiadás Művelődési Ház'!F70+'6. tábla kiadás Hivatal'!F70</f>
        <v>0</v>
      </c>
    </row>
    <row r="71" spans="1:6">
      <c r="A71" s="10" t="s">
        <v>74</v>
      </c>
      <c r="B71" s="27" t="s">
        <v>75</v>
      </c>
      <c r="C71" s="80">
        <f>'2. tábla kiadás önkormányzat'!C71+'3. tábla kiadás Egészségház'!C71+'4. tábla kiadás TGK'!C71+'5. tábla kiadás Művelődési Ház'!C71+'6. tábla kiadás Hivatal'!C71</f>
        <v>0</v>
      </c>
      <c r="D71" s="80">
        <f>'2. tábla kiadás önkormányzat'!D71+'3. tábla kiadás Egészségház'!D71+'4. tábla kiadás TGK'!D71+'5. tábla kiadás Művelődési Ház'!D71+'6. tábla kiadás Hivatal'!D71</f>
        <v>0</v>
      </c>
      <c r="E71" s="80">
        <f>'2. tábla kiadás önkormányzat'!E71+'3. tábla kiadás Egészségház'!E71+'4. tábla kiadás TGK'!E71+'5. tábla kiadás Művelődési Ház'!E71+'6. tábla kiadás Hivatal'!E71</f>
        <v>0</v>
      </c>
      <c r="F71" s="78">
        <f>'2. tábla kiadás önkormányzat'!F71+'3. tábla kiadás Egészségház'!F71+'4. tábla kiadás TGK'!F71+'5. tábla kiadás Művelődési Ház'!F71+'6. tábla kiadás Hivatal'!F71</f>
        <v>0</v>
      </c>
    </row>
    <row r="72" spans="1:6">
      <c r="A72" s="10" t="s">
        <v>350</v>
      </c>
      <c r="B72" s="27" t="s">
        <v>76</v>
      </c>
      <c r="C72" s="80">
        <f>'2. tábla kiadás önkormányzat'!C72+'3. tábla kiadás Egészségház'!C72+'4. tábla kiadás TGK'!C72+'5. tábla kiadás Művelődési Ház'!C72+'6. tábla kiadás Hivatal'!C72</f>
        <v>12502200</v>
      </c>
      <c r="D72" s="80">
        <f>'2. tábla kiadás önkormányzat'!D72+'3. tábla kiadás Egészségház'!D72+'4. tábla kiadás TGK'!D72+'5. tábla kiadás Művelődési Ház'!D72+'6. tábla kiadás Hivatal'!D72</f>
        <v>0</v>
      </c>
      <c r="E72" s="80">
        <f>'2. tábla kiadás önkormányzat'!E72+'3. tábla kiadás Egészségház'!E72+'4. tábla kiadás TGK'!E72+'5. tábla kiadás Művelődési Ház'!E72+'6. tábla kiadás Hivatal'!E72</f>
        <v>0</v>
      </c>
      <c r="F72" s="78">
        <f>'2. tábla kiadás önkormányzat'!F72+'3. tábla kiadás Egészségház'!F72+'4. tábla kiadás TGK'!F72+'5. tábla kiadás Művelődési Ház'!F72+'6. tábla kiadás Hivatal'!F72</f>
        <v>12502200</v>
      </c>
    </row>
    <row r="73" spans="1:6">
      <c r="A73" s="10" t="s">
        <v>523</v>
      </c>
      <c r="B73" s="27" t="s">
        <v>77</v>
      </c>
      <c r="C73" s="80">
        <f>'2. tábla kiadás önkormányzat'!C73+'3. tábla kiadás Egészségház'!C73+'4. tábla kiadás TGK'!C73+'5. tábla kiadás Művelődési Ház'!C73+'6. tábla kiadás Hivatal'!C73</f>
        <v>0</v>
      </c>
      <c r="D73" s="80">
        <f>'2. tábla kiadás önkormányzat'!D73+'3. tábla kiadás Egészségház'!D73+'4. tábla kiadás TGK'!D73+'5. tábla kiadás Művelődési Ház'!D73+'6. tábla kiadás Hivatal'!D73</f>
        <v>0</v>
      </c>
      <c r="E73" s="80">
        <f>'2. tábla kiadás önkormányzat'!E73+'3. tábla kiadás Egészségház'!E73+'4. tábla kiadás TGK'!E73+'5. tábla kiadás Művelődési Ház'!E73+'6. tábla kiadás Hivatal'!E73</f>
        <v>0</v>
      </c>
      <c r="F73" s="78">
        <f>'2. tábla kiadás önkormányzat'!F73+'3. tábla kiadás Egészségház'!F73+'4. tábla kiadás TGK'!F73+'5. tábla kiadás Művelődési Ház'!F73+'6. tábla kiadás Hivatal'!F73</f>
        <v>0</v>
      </c>
    </row>
    <row r="74" spans="1:6">
      <c r="A74" s="10" t="s">
        <v>524</v>
      </c>
      <c r="B74" s="27" t="s">
        <v>77</v>
      </c>
      <c r="C74" s="80">
        <f>'2. tábla kiadás önkormányzat'!C74+'3. tábla kiadás Egészségház'!C74+'4. tábla kiadás TGK'!C74+'5. tábla kiadás Művelődési Ház'!C74+'6. tábla kiadás Hivatal'!C74</f>
        <v>16696688</v>
      </c>
      <c r="D74" s="80">
        <f>'2. tábla kiadás önkormányzat'!D74+'3. tábla kiadás Egészségház'!D74+'4. tábla kiadás TGK'!D74+'5. tábla kiadás Művelődési Ház'!D74+'6. tábla kiadás Hivatal'!D74</f>
        <v>0</v>
      </c>
      <c r="E74" s="80">
        <f>'2. tábla kiadás önkormányzat'!E74+'3. tábla kiadás Egészségház'!E74+'4. tábla kiadás TGK'!E74+'5. tábla kiadás Művelődési Ház'!E74+'6. tábla kiadás Hivatal'!E74</f>
        <v>0</v>
      </c>
      <c r="F74" s="78">
        <f>'2. tábla kiadás önkormányzat'!F74+'3. tábla kiadás Egészségház'!F74+'4. tábla kiadás TGK'!F74+'5. tábla kiadás Művelődési Ház'!F74+'6. tábla kiadás Hivatal'!F74</f>
        <v>16696688</v>
      </c>
    </row>
    <row r="75" spans="1:6">
      <c r="A75" s="38" t="s">
        <v>318</v>
      </c>
      <c r="B75" s="40" t="s">
        <v>78</v>
      </c>
      <c r="C75" s="80">
        <f>'2. tábla kiadás önkormányzat'!C75+'3. tábla kiadás Egészségház'!C75+'4. tábla kiadás TGK'!C75+'5. tábla kiadás Művelődési Ház'!C75+'6. tábla kiadás Hivatal'!C75</f>
        <v>167635162</v>
      </c>
      <c r="D75" s="80">
        <f>'2. tábla kiadás önkormányzat'!D75+'3. tábla kiadás Egészségház'!D75+'4. tábla kiadás TGK'!D75+'5. tábla kiadás Művelődési Ház'!D75+'6. tábla kiadás Hivatal'!D75</f>
        <v>0</v>
      </c>
      <c r="E75" s="80">
        <f>'2. tábla kiadás önkormányzat'!E75+'3. tábla kiadás Egészségház'!E75+'4. tábla kiadás TGK'!E75+'5. tábla kiadás Művelődési Ház'!E75+'6. tábla kiadás Hivatal'!E75</f>
        <v>0</v>
      </c>
      <c r="F75" s="78">
        <f>'2. tábla kiadás önkormányzat'!F75+'3. tábla kiadás Egészségház'!F75+'4. tábla kiadás TGK'!F75+'5. tábla kiadás Művelődési Ház'!F75+'6. tábla kiadás Hivatal'!F75</f>
        <v>167635162</v>
      </c>
    </row>
    <row r="76" spans="1:6" ht="16">
      <c r="A76" s="118" t="s">
        <v>469</v>
      </c>
      <c r="B76" s="40"/>
      <c r="C76" s="80">
        <f>'2. tábla kiadás önkormányzat'!C76+'3. tábla kiadás Egészségház'!C76+'4. tábla kiadás TGK'!C76+'5. tábla kiadás Művelődési Ház'!C76+'6. tábla kiadás Hivatal'!C76</f>
        <v>684635610</v>
      </c>
      <c r="D76" s="80">
        <f>'2. tábla kiadás önkormányzat'!D76+'3. tábla kiadás Egészségház'!D76+'4. tábla kiadás TGK'!D76+'5. tábla kiadás Művelődési Ház'!D76+'6. tábla kiadás Hivatal'!D76</f>
        <v>86501158</v>
      </c>
      <c r="E76" s="80">
        <f>'2. tábla kiadás önkormányzat'!E76+'3. tábla kiadás Egészségház'!E76+'4. tábla kiadás TGK'!E76+'5. tábla kiadás Művelődési Ház'!E76+'6. tábla kiadás Hivatal'!E76</f>
        <v>0</v>
      </c>
      <c r="F76" s="78">
        <f>'2. tábla kiadás önkormányzat'!F76+'3. tábla kiadás Egészségház'!F76+'4. tábla kiadás TGK'!F76+'5. tábla kiadás Művelődési Ház'!F76+'6. tábla kiadás Hivatal'!F76</f>
        <v>771136768</v>
      </c>
    </row>
    <row r="77" spans="1:6">
      <c r="A77" s="4" t="s">
        <v>79</v>
      </c>
      <c r="B77" s="27" t="s">
        <v>80</v>
      </c>
      <c r="C77" s="80">
        <f>'2. tábla kiadás önkormányzat'!C77+'3. tábla kiadás Egészségház'!C77+'4. tábla kiadás TGK'!C77+'5. tábla kiadás Művelődési Ház'!C77+'6. tábla kiadás Hivatal'!C77</f>
        <v>200000</v>
      </c>
      <c r="D77" s="80">
        <f>'2. tábla kiadás önkormányzat'!D77+'3. tábla kiadás Egészségház'!D77+'4. tábla kiadás TGK'!D77+'5. tábla kiadás Művelődési Ház'!D77+'6. tábla kiadás Hivatal'!D77</f>
        <v>0</v>
      </c>
      <c r="E77" s="80">
        <f>'2. tábla kiadás önkormányzat'!E77+'3. tábla kiadás Egészségház'!E77+'4. tábla kiadás TGK'!E77+'5. tábla kiadás Művelődési Ház'!E77+'6. tábla kiadás Hivatal'!E77</f>
        <v>0</v>
      </c>
      <c r="F77" s="78">
        <f>'2. tábla kiadás önkormányzat'!F77+'3. tábla kiadás Egészségház'!F77+'4. tábla kiadás TGK'!F77+'5. tábla kiadás Művelődési Ház'!F77+'6. tábla kiadás Hivatal'!F77</f>
        <v>200000</v>
      </c>
    </row>
    <row r="78" spans="1:6">
      <c r="A78" s="4" t="s">
        <v>351</v>
      </c>
      <c r="B78" s="27" t="s">
        <v>81</v>
      </c>
      <c r="C78" s="80">
        <f>'2. tábla kiadás önkormányzat'!C78+'3. tábla kiadás Egészségház'!C78+'4. tábla kiadás TGK'!C78+'5. tábla kiadás Művelődési Ház'!C78+'6. tábla kiadás Hivatal'!C78</f>
        <v>9210000</v>
      </c>
      <c r="D78" s="80">
        <f>'2. tábla kiadás önkormányzat'!D78+'3. tábla kiadás Egészségház'!D78+'4. tábla kiadás TGK'!D78+'5. tábla kiadás Művelődési Ház'!D78+'6. tábla kiadás Hivatal'!D78</f>
        <v>0</v>
      </c>
      <c r="E78" s="80">
        <f>'2. tábla kiadás önkormányzat'!E78+'3. tábla kiadás Egészségház'!E78+'4. tábla kiadás TGK'!E78+'5. tábla kiadás Művelődési Ház'!E78+'6. tábla kiadás Hivatal'!E78</f>
        <v>0</v>
      </c>
      <c r="F78" s="78">
        <f>'2. tábla kiadás önkormányzat'!F78+'3. tábla kiadás Egészségház'!F78+'4. tábla kiadás TGK'!F78+'5. tábla kiadás Művelődési Ház'!F78+'6. tábla kiadás Hivatal'!F78</f>
        <v>9210000</v>
      </c>
    </row>
    <row r="79" spans="1:6">
      <c r="A79" s="4" t="s">
        <v>82</v>
      </c>
      <c r="B79" s="27" t="s">
        <v>83</v>
      </c>
      <c r="C79" s="80">
        <f>'2. tábla kiadás önkormányzat'!C79+'3. tábla kiadás Egészségház'!C79+'4. tábla kiadás TGK'!C79+'5. tábla kiadás Művelődési Ház'!C79+'6. tábla kiadás Hivatal'!C79</f>
        <v>650000</v>
      </c>
      <c r="D79" s="80">
        <f>'2. tábla kiadás önkormányzat'!D79+'3. tábla kiadás Egészségház'!D79+'4. tábla kiadás TGK'!D79+'5. tábla kiadás Művelődési Ház'!D79+'6. tábla kiadás Hivatal'!D79</f>
        <v>0</v>
      </c>
      <c r="E79" s="80">
        <f>'2. tábla kiadás önkormányzat'!E79+'3. tábla kiadás Egészségház'!E79+'4. tábla kiadás TGK'!E79+'5. tábla kiadás Művelődési Ház'!E79+'6. tábla kiadás Hivatal'!E79</f>
        <v>0</v>
      </c>
      <c r="F79" s="78">
        <f>'2. tábla kiadás önkormányzat'!F79+'3. tábla kiadás Egészségház'!F79+'4. tábla kiadás TGK'!F79+'5. tábla kiadás Művelődési Ház'!F79+'6. tábla kiadás Hivatal'!F79</f>
        <v>650000</v>
      </c>
    </row>
    <row r="80" spans="1:6">
      <c r="A80" s="4" t="s">
        <v>84</v>
      </c>
      <c r="B80" s="27" t="s">
        <v>85</v>
      </c>
      <c r="C80" s="80">
        <f>'2. tábla kiadás önkormányzat'!C80+'3. tábla kiadás Egészségház'!C80+'4. tábla kiadás TGK'!C80+'5. tábla kiadás Művelődési Ház'!C80+'6. tábla kiadás Hivatal'!C80</f>
        <v>23699690</v>
      </c>
      <c r="D80" s="80">
        <f>'2. tábla kiadás önkormányzat'!D80+'3. tábla kiadás Egészségház'!D80+'4. tábla kiadás TGK'!D80+'5. tábla kiadás Művelődési Ház'!D80+'6. tábla kiadás Hivatal'!D80</f>
        <v>0</v>
      </c>
      <c r="E80" s="80">
        <f>'2. tábla kiadás önkormányzat'!E80+'3. tábla kiadás Egészségház'!E80+'4. tábla kiadás TGK'!E80+'5. tábla kiadás Művelődési Ház'!E80+'6. tábla kiadás Hivatal'!E80</f>
        <v>0</v>
      </c>
      <c r="F80" s="78">
        <f>'2. tábla kiadás önkormányzat'!F80+'3. tábla kiadás Egészségház'!F80+'4. tábla kiadás TGK'!F80+'5. tábla kiadás Művelődési Ház'!F80+'6. tábla kiadás Hivatal'!F80</f>
        <v>23699690</v>
      </c>
    </row>
    <row r="81" spans="1:6">
      <c r="A81" s="4" t="s">
        <v>86</v>
      </c>
      <c r="B81" s="27" t="s">
        <v>87</v>
      </c>
      <c r="C81" s="80">
        <f>'2. tábla kiadás önkormányzat'!C81+'3. tábla kiadás Egészségház'!C81+'4. tábla kiadás TGK'!C81+'5. tábla kiadás Művelődési Ház'!C81+'6. tábla kiadás Hivatal'!C81</f>
        <v>400000</v>
      </c>
      <c r="D81" s="80">
        <f>'2. tábla kiadás önkormányzat'!D81+'3. tábla kiadás Egészségház'!D81+'4. tábla kiadás TGK'!D81+'5. tábla kiadás Művelődési Ház'!D81+'6. tábla kiadás Hivatal'!D81</f>
        <v>0</v>
      </c>
      <c r="E81" s="80">
        <f>'2. tábla kiadás önkormányzat'!E81+'3. tábla kiadás Egészségház'!E81+'4. tábla kiadás TGK'!E81+'5. tábla kiadás Művelődési Ház'!E81+'6. tábla kiadás Hivatal'!E81</f>
        <v>0</v>
      </c>
      <c r="F81" s="78">
        <f>'2. tábla kiadás önkormányzat'!F81+'3. tábla kiadás Egészségház'!F81+'4. tábla kiadás TGK'!F81+'5. tábla kiadás Művelődési Ház'!F81+'6. tábla kiadás Hivatal'!F81</f>
        <v>400000</v>
      </c>
    </row>
    <row r="82" spans="1:6">
      <c r="A82" s="4" t="s">
        <v>88</v>
      </c>
      <c r="B82" s="27" t="s">
        <v>89</v>
      </c>
      <c r="C82" s="80">
        <f>'2. tábla kiadás önkormányzat'!C82+'3. tábla kiadás Egészségház'!C82+'4. tábla kiadás TGK'!C82+'5. tábla kiadás Művelődési Ház'!C82+'6. tábla kiadás Hivatal'!C82</f>
        <v>0</v>
      </c>
      <c r="D82" s="80">
        <f>'2. tábla kiadás önkormányzat'!D82+'3. tábla kiadás Egészségház'!D82+'4. tábla kiadás TGK'!D82+'5. tábla kiadás Művelődési Ház'!D82+'6. tábla kiadás Hivatal'!D82</f>
        <v>0</v>
      </c>
      <c r="E82" s="80">
        <f>'2. tábla kiadás önkormányzat'!E82+'3. tábla kiadás Egészségház'!E82+'4. tábla kiadás TGK'!E82+'5. tábla kiadás Művelődési Ház'!E82+'6. tábla kiadás Hivatal'!E82</f>
        <v>0</v>
      </c>
      <c r="F82" s="78">
        <f>'2. tábla kiadás önkormányzat'!F82+'3. tábla kiadás Egészségház'!F82+'4. tábla kiadás TGK'!F82+'5. tábla kiadás Művelődési Ház'!F82+'6. tábla kiadás Hivatal'!F82</f>
        <v>0</v>
      </c>
    </row>
    <row r="83" spans="1:6">
      <c r="A83" s="4" t="s">
        <v>90</v>
      </c>
      <c r="B83" s="27" t="s">
        <v>91</v>
      </c>
      <c r="C83" s="80">
        <f>'2. tábla kiadás önkormányzat'!C83+'3. tábla kiadás Egészségház'!C83+'4. tábla kiadás TGK'!C83+'5. tábla kiadás Művelődési Ház'!C83+'6. tábla kiadás Hivatal'!C83</f>
        <v>47902440</v>
      </c>
      <c r="D83" s="80">
        <f>'2. tábla kiadás önkormányzat'!D83+'3. tábla kiadás Egészségház'!D83+'4. tábla kiadás TGK'!D83+'5. tábla kiadás Művelődési Ház'!D83+'6. tábla kiadás Hivatal'!D83</f>
        <v>0</v>
      </c>
      <c r="E83" s="80">
        <f>'2. tábla kiadás önkormányzat'!E83+'3. tábla kiadás Egészségház'!E83+'4. tábla kiadás TGK'!E83+'5. tábla kiadás Művelődési Ház'!E83+'6. tábla kiadás Hivatal'!E83</f>
        <v>0</v>
      </c>
      <c r="F83" s="78">
        <f>'2. tábla kiadás önkormányzat'!F83+'3. tábla kiadás Egészségház'!F83+'4. tábla kiadás TGK'!F83+'5. tábla kiadás Művelődési Ház'!F83+'6. tábla kiadás Hivatal'!F83</f>
        <v>47902440</v>
      </c>
    </row>
    <row r="84" spans="1:6">
      <c r="A84" s="32" t="s">
        <v>320</v>
      </c>
      <c r="B84" s="40" t="s">
        <v>92</v>
      </c>
      <c r="C84" s="80">
        <f>'2. tábla kiadás önkormányzat'!C84+'3. tábla kiadás Egészségház'!C84+'4. tábla kiadás TGK'!C84+'5. tábla kiadás Művelődési Ház'!C84+'6. tábla kiadás Hivatal'!C84</f>
        <v>82062130</v>
      </c>
      <c r="D84" s="80">
        <f>'2. tábla kiadás önkormányzat'!D84+'3. tábla kiadás Egészségház'!D84+'4. tábla kiadás TGK'!D84+'5. tábla kiadás Művelődési Ház'!D84+'6. tábla kiadás Hivatal'!D84</f>
        <v>0</v>
      </c>
      <c r="E84" s="80">
        <f>'2. tábla kiadás önkormányzat'!E84+'3. tábla kiadás Egészségház'!E84+'4. tábla kiadás TGK'!E84+'5. tábla kiadás Művelődési Ház'!E84+'6. tábla kiadás Hivatal'!E84</f>
        <v>0</v>
      </c>
      <c r="F84" s="78">
        <f>'2. tábla kiadás önkormányzat'!F84+'3. tábla kiadás Egészségház'!F84+'4. tábla kiadás TGK'!F84+'5. tábla kiadás Művelődési Ház'!F84+'6. tábla kiadás Hivatal'!F84</f>
        <v>82062130</v>
      </c>
    </row>
    <row r="85" spans="1:6">
      <c r="A85" s="11" t="s">
        <v>93</v>
      </c>
      <c r="B85" s="27" t="s">
        <v>94</v>
      </c>
      <c r="C85" s="80">
        <f>'2. tábla kiadás önkormányzat'!C85+'3. tábla kiadás Egészségház'!C85+'4. tábla kiadás TGK'!C85+'5. tábla kiadás Művelődési Ház'!C85+'6. tábla kiadás Hivatal'!C85</f>
        <v>277447613</v>
      </c>
      <c r="D85" s="80">
        <f>'2. tábla kiadás önkormányzat'!D85+'3. tábla kiadás Egészségház'!D85+'4. tábla kiadás TGK'!D85+'5. tábla kiadás Művelődési Ház'!D85+'6. tábla kiadás Hivatal'!D85</f>
        <v>0</v>
      </c>
      <c r="E85" s="80">
        <f>'2. tábla kiadás önkormányzat'!E85+'3. tábla kiadás Egészségház'!E85+'4. tábla kiadás TGK'!E85+'5. tábla kiadás Művelődési Ház'!E85+'6. tábla kiadás Hivatal'!E85</f>
        <v>0</v>
      </c>
      <c r="F85" s="78">
        <f>'2. tábla kiadás önkormányzat'!F85+'3. tábla kiadás Egészségház'!F85+'4. tábla kiadás TGK'!F85+'5. tábla kiadás Művelődési Ház'!F85+'6. tábla kiadás Hivatal'!F85</f>
        <v>277447613</v>
      </c>
    </row>
    <row r="86" spans="1:6">
      <c r="A86" s="11" t="s">
        <v>95</v>
      </c>
      <c r="B86" s="27" t="s">
        <v>96</v>
      </c>
      <c r="C86" s="80">
        <f>'2. tábla kiadás önkormányzat'!C86+'3. tábla kiadás Egészségház'!C86+'4. tábla kiadás TGK'!C86+'5. tábla kiadás Művelődési Ház'!C86+'6. tábla kiadás Hivatal'!C86</f>
        <v>0</v>
      </c>
      <c r="D86" s="80">
        <f>'2. tábla kiadás önkormányzat'!D86+'3. tábla kiadás Egészségház'!D86+'4. tábla kiadás TGK'!D86+'5. tábla kiadás Művelődési Ház'!D86+'6. tábla kiadás Hivatal'!D86</f>
        <v>0</v>
      </c>
      <c r="E86" s="80">
        <f>'2. tábla kiadás önkormányzat'!E86+'3. tábla kiadás Egészségház'!E86+'4. tábla kiadás TGK'!E86+'5. tábla kiadás Művelődési Ház'!E86+'6. tábla kiadás Hivatal'!E86</f>
        <v>0</v>
      </c>
      <c r="F86" s="78">
        <f>'2. tábla kiadás önkormányzat'!F86+'3. tábla kiadás Egészségház'!F86+'4. tábla kiadás TGK'!F86+'5. tábla kiadás Művelődési Ház'!F86+'6. tábla kiadás Hivatal'!F86</f>
        <v>0</v>
      </c>
    </row>
    <row r="87" spans="1:6">
      <c r="A87" s="11" t="s">
        <v>97</v>
      </c>
      <c r="B87" s="27" t="s">
        <v>98</v>
      </c>
      <c r="C87" s="80">
        <f>'2. tábla kiadás önkormányzat'!C87+'3. tábla kiadás Egészségház'!C87+'4. tábla kiadás TGK'!C87+'5. tábla kiadás Művelődési Ház'!C87+'6. tábla kiadás Hivatal'!C87</f>
        <v>10342571</v>
      </c>
      <c r="D87" s="80">
        <f>'2. tábla kiadás önkormányzat'!D87+'3. tábla kiadás Egészségház'!D87+'4. tábla kiadás TGK'!D87+'5. tábla kiadás Művelődési Ház'!D87+'6. tábla kiadás Hivatal'!D87</f>
        <v>0</v>
      </c>
      <c r="E87" s="80">
        <f>'2. tábla kiadás önkormányzat'!E87+'3. tábla kiadás Egészségház'!E87+'4. tábla kiadás TGK'!E87+'5. tábla kiadás Művelődési Ház'!E87+'6. tábla kiadás Hivatal'!E87</f>
        <v>0</v>
      </c>
      <c r="F87" s="78">
        <f>'2. tábla kiadás önkormányzat'!F87+'3. tábla kiadás Egészségház'!F87+'4. tábla kiadás TGK'!F87+'5. tábla kiadás Művelődési Ház'!F87+'6. tábla kiadás Hivatal'!F87</f>
        <v>10342571</v>
      </c>
    </row>
    <row r="88" spans="1:6">
      <c r="A88" s="11" t="s">
        <v>99</v>
      </c>
      <c r="B88" s="27" t="s">
        <v>100</v>
      </c>
      <c r="C88" s="80">
        <f>'2. tábla kiadás önkormányzat'!C88+'3. tábla kiadás Egészségház'!C88+'4. tábla kiadás TGK'!C88+'5. tábla kiadás Művelődési Ház'!C88+'6. tábla kiadás Hivatal'!C88</f>
        <v>30705213</v>
      </c>
      <c r="D88" s="80">
        <f>'2. tábla kiadás önkormányzat'!D88+'3. tábla kiadás Egészségház'!D88+'4. tábla kiadás TGK'!D88+'5. tábla kiadás Művelődési Ház'!D88+'6. tábla kiadás Hivatal'!D88</f>
        <v>0</v>
      </c>
      <c r="E88" s="80">
        <f>'2. tábla kiadás önkormányzat'!E88+'3. tábla kiadás Egészségház'!E88+'4. tábla kiadás TGK'!E88+'5. tábla kiadás Művelődési Ház'!E88+'6. tábla kiadás Hivatal'!E88</f>
        <v>0</v>
      </c>
      <c r="F88" s="78">
        <f>'2. tábla kiadás önkormányzat'!F88+'3. tábla kiadás Egészségház'!F88+'4. tábla kiadás TGK'!F88+'5. tábla kiadás Művelődési Ház'!F88+'6. tábla kiadás Hivatal'!F88</f>
        <v>30705213</v>
      </c>
    </row>
    <row r="89" spans="1:6">
      <c r="A89" s="38" t="s">
        <v>321</v>
      </c>
      <c r="B89" s="40" t="s">
        <v>101</v>
      </c>
      <c r="C89" s="80">
        <f>'2. tábla kiadás önkormányzat'!C89+'3. tábla kiadás Egészségház'!C89+'4. tábla kiadás TGK'!C89+'5. tábla kiadás Művelődési Ház'!C89+'6. tábla kiadás Hivatal'!C89</f>
        <v>318495397</v>
      </c>
      <c r="D89" s="80">
        <f>'2. tábla kiadás önkormányzat'!D89+'3. tábla kiadás Egészségház'!D89+'4. tábla kiadás TGK'!D89+'5. tábla kiadás Művelődési Ház'!D89+'6. tábla kiadás Hivatal'!D89</f>
        <v>0</v>
      </c>
      <c r="E89" s="80">
        <f>'2. tábla kiadás önkormányzat'!E89+'3. tábla kiadás Egészségház'!E89+'4. tábla kiadás TGK'!E89+'5. tábla kiadás Művelődési Ház'!E89+'6. tábla kiadás Hivatal'!E89</f>
        <v>0</v>
      </c>
      <c r="F89" s="78">
        <f>'2. tábla kiadás önkormányzat'!F89+'3. tábla kiadás Egészségház'!F89+'4. tábla kiadás TGK'!F89+'5. tábla kiadás Művelődési Ház'!F89+'6. tábla kiadás Hivatal'!F89</f>
        <v>318495397</v>
      </c>
    </row>
    <row r="90" spans="1:6" ht="26">
      <c r="A90" s="11" t="s">
        <v>102</v>
      </c>
      <c r="B90" s="27" t="s">
        <v>103</v>
      </c>
      <c r="C90" s="80">
        <f>'2. tábla kiadás önkormányzat'!C90+'3. tábla kiadás Egészségház'!C90+'4. tábla kiadás TGK'!C90+'5. tábla kiadás Művelődési Ház'!C90+'6. tábla kiadás Hivatal'!C90</f>
        <v>0</v>
      </c>
      <c r="D90" s="80">
        <f>'2. tábla kiadás önkormányzat'!D90+'3. tábla kiadás Egészségház'!D90+'4. tábla kiadás TGK'!D90+'5. tábla kiadás Művelődési Ház'!D90+'6. tábla kiadás Hivatal'!D90</f>
        <v>0</v>
      </c>
      <c r="E90" s="80">
        <f>'2. tábla kiadás önkormányzat'!E90+'3. tábla kiadás Egészségház'!E90+'4. tábla kiadás TGK'!E90+'5. tábla kiadás Művelődési Ház'!E90+'6. tábla kiadás Hivatal'!E90</f>
        <v>0</v>
      </c>
      <c r="F90" s="78">
        <f>'2. tábla kiadás önkormányzat'!F90+'3. tábla kiadás Egészségház'!F90+'4. tábla kiadás TGK'!F90+'5. tábla kiadás Művelődési Ház'!F90+'6. tábla kiadás Hivatal'!F90</f>
        <v>0</v>
      </c>
    </row>
    <row r="91" spans="1:6" ht="26">
      <c r="A91" s="11" t="s">
        <v>352</v>
      </c>
      <c r="B91" s="27" t="s">
        <v>104</v>
      </c>
      <c r="C91" s="80">
        <f>'2. tábla kiadás önkormányzat'!C91+'3. tábla kiadás Egészségház'!C91+'4. tábla kiadás TGK'!C91+'5. tábla kiadás Művelődési Ház'!C91+'6. tábla kiadás Hivatal'!C91</f>
        <v>0</v>
      </c>
      <c r="D91" s="80">
        <f>'2. tábla kiadás önkormányzat'!D91+'3. tábla kiadás Egészségház'!D91+'4. tábla kiadás TGK'!D91+'5. tábla kiadás Művelődési Ház'!D91+'6. tábla kiadás Hivatal'!D91</f>
        <v>0</v>
      </c>
      <c r="E91" s="80">
        <f>'2. tábla kiadás önkormányzat'!E91+'3. tábla kiadás Egészségház'!E91+'4. tábla kiadás TGK'!E91+'5. tábla kiadás Művelődési Ház'!E91+'6. tábla kiadás Hivatal'!E91</f>
        <v>0</v>
      </c>
      <c r="F91" s="78">
        <f>'2. tábla kiadás önkormányzat'!F91+'3. tábla kiadás Egészségház'!F91+'4. tábla kiadás TGK'!F91+'5. tábla kiadás Művelődési Ház'!F91+'6. tábla kiadás Hivatal'!F91</f>
        <v>0</v>
      </c>
    </row>
    <row r="92" spans="1:6" ht="26">
      <c r="A92" s="11" t="s">
        <v>353</v>
      </c>
      <c r="B92" s="27" t="s">
        <v>105</v>
      </c>
      <c r="C92" s="80">
        <f>'2. tábla kiadás önkormányzat'!C92+'3. tábla kiadás Egészségház'!C92+'4. tábla kiadás TGK'!C92+'5. tábla kiadás Művelődési Ház'!C92+'6. tábla kiadás Hivatal'!C92</f>
        <v>0</v>
      </c>
      <c r="D92" s="80">
        <f>'2. tábla kiadás önkormányzat'!D92+'3. tábla kiadás Egészségház'!D92+'4. tábla kiadás TGK'!D92+'5. tábla kiadás Művelődési Ház'!D92+'6. tábla kiadás Hivatal'!D92</f>
        <v>0</v>
      </c>
      <c r="E92" s="80">
        <f>'2. tábla kiadás önkormányzat'!E92+'3. tábla kiadás Egészségház'!E92+'4. tábla kiadás TGK'!E92+'5. tábla kiadás Művelődési Ház'!E92+'6. tábla kiadás Hivatal'!E92</f>
        <v>0</v>
      </c>
      <c r="F92" s="78">
        <f>'2. tábla kiadás önkormányzat'!F92+'3. tábla kiadás Egészségház'!F92+'4. tábla kiadás TGK'!F92+'5. tábla kiadás Művelődési Ház'!F92+'6. tábla kiadás Hivatal'!F92</f>
        <v>0</v>
      </c>
    </row>
    <row r="93" spans="1:6">
      <c r="A93" s="11" t="s">
        <v>354</v>
      </c>
      <c r="B93" s="27" t="s">
        <v>106</v>
      </c>
      <c r="C93" s="80">
        <f>'2. tábla kiadás önkormányzat'!C93+'3. tábla kiadás Egészségház'!C93+'4. tábla kiadás TGK'!C93+'5. tábla kiadás Művelődési Ház'!C93+'6. tábla kiadás Hivatal'!C93</f>
        <v>535289</v>
      </c>
      <c r="D93" s="80">
        <f>'2. tábla kiadás önkormányzat'!D93+'3. tábla kiadás Egészségház'!D93+'4. tábla kiadás TGK'!D93+'5. tábla kiadás Művelődési Ház'!D93+'6. tábla kiadás Hivatal'!D93</f>
        <v>0</v>
      </c>
      <c r="E93" s="80">
        <f>'2. tábla kiadás önkormányzat'!E93+'3. tábla kiadás Egészségház'!E93+'4. tábla kiadás TGK'!E93+'5. tábla kiadás Művelődési Ház'!E93+'6. tábla kiadás Hivatal'!E93</f>
        <v>0</v>
      </c>
      <c r="F93" s="78">
        <f>'2. tábla kiadás önkormányzat'!F93+'3. tábla kiadás Egészségház'!F93+'4. tábla kiadás TGK'!F93+'5. tábla kiadás Művelődési Ház'!F93+'6. tábla kiadás Hivatal'!F93</f>
        <v>535289</v>
      </c>
    </row>
    <row r="94" spans="1:6" ht="26">
      <c r="A94" s="11" t="s">
        <v>355</v>
      </c>
      <c r="B94" s="27" t="s">
        <v>107</v>
      </c>
      <c r="C94" s="80">
        <f>'2. tábla kiadás önkormányzat'!C94+'3. tábla kiadás Egészségház'!C94+'4. tábla kiadás TGK'!C94+'5. tábla kiadás Művelődési Ház'!C94+'6. tábla kiadás Hivatal'!C94</f>
        <v>5614687</v>
      </c>
      <c r="D94" s="80">
        <f>'2. tábla kiadás önkormányzat'!D94+'3. tábla kiadás Egészségház'!D94+'4. tábla kiadás TGK'!D94+'5. tábla kiadás Művelődési Ház'!D94+'6. tábla kiadás Hivatal'!D94</f>
        <v>0</v>
      </c>
      <c r="E94" s="80">
        <f>'2. tábla kiadás önkormányzat'!E94+'3. tábla kiadás Egészségház'!E94+'4. tábla kiadás TGK'!E94+'5. tábla kiadás Művelődési Ház'!E94+'6. tábla kiadás Hivatal'!E94</f>
        <v>0</v>
      </c>
      <c r="F94" s="78">
        <f>'2. tábla kiadás önkormányzat'!F94+'3. tábla kiadás Egészségház'!F94+'4. tábla kiadás TGK'!F94+'5. tábla kiadás Művelődési Ház'!F94+'6. tábla kiadás Hivatal'!F94</f>
        <v>5614687</v>
      </c>
    </row>
    <row r="95" spans="1:6" ht="26">
      <c r="A95" s="11" t="s">
        <v>356</v>
      </c>
      <c r="B95" s="27" t="s">
        <v>108</v>
      </c>
      <c r="C95" s="80">
        <f>'2. tábla kiadás önkormányzat'!C95+'3. tábla kiadás Egészségház'!C95+'4. tábla kiadás TGK'!C95+'5. tábla kiadás Művelődési Ház'!C95+'6. tábla kiadás Hivatal'!C95</f>
        <v>0</v>
      </c>
      <c r="D95" s="80">
        <f>'2. tábla kiadás önkormányzat'!D95+'3. tábla kiadás Egészségház'!D95+'4. tábla kiadás TGK'!D95+'5. tábla kiadás Művelődési Ház'!D95+'6. tábla kiadás Hivatal'!D95</f>
        <v>0</v>
      </c>
      <c r="E95" s="80">
        <f>'2. tábla kiadás önkormányzat'!E95+'3. tábla kiadás Egészségház'!E95+'4. tábla kiadás TGK'!E95+'5. tábla kiadás Művelődési Ház'!E95+'6. tábla kiadás Hivatal'!E95</f>
        <v>0</v>
      </c>
      <c r="F95" s="78">
        <f>'2. tábla kiadás önkormányzat'!F95+'3. tábla kiadás Egészségház'!F95+'4. tábla kiadás TGK'!F95+'5. tábla kiadás Művelődési Ház'!F95+'6. tábla kiadás Hivatal'!F95</f>
        <v>0</v>
      </c>
    </row>
    <row r="96" spans="1:6">
      <c r="A96" s="11" t="s">
        <v>109</v>
      </c>
      <c r="B96" s="27" t="s">
        <v>110</v>
      </c>
      <c r="C96" s="80">
        <f>'2. tábla kiadás önkormányzat'!C96+'3. tábla kiadás Egészségház'!C96+'4. tábla kiadás TGK'!C96+'5. tábla kiadás Művelődési Ház'!C96+'6. tábla kiadás Hivatal'!C96</f>
        <v>0</v>
      </c>
      <c r="D96" s="80">
        <f>'2. tábla kiadás önkormányzat'!D96+'3. tábla kiadás Egészségház'!D96+'4. tábla kiadás TGK'!D96+'5. tábla kiadás Művelődési Ház'!D96+'6. tábla kiadás Hivatal'!D96</f>
        <v>1200000</v>
      </c>
      <c r="E96" s="80">
        <f>'2. tábla kiadás önkormányzat'!E96+'3. tábla kiadás Egészségház'!E96+'4. tábla kiadás TGK'!E96+'5. tábla kiadás Művelődési Ház'!E96+'6. tábla kiadás Hivatal'!E96</f>
        <v>0</v>
      </c>
      <c r="F96" s="78">
        <f>'2. tábla kiadás önkormányzat'!F96+'3. tábla kiadás Egészségház'!F96+'4. tábla kiadás TGK'!F96+'5. tábla kiadás Művelődési Ház'!F96+'6. tábla kiadás Hivatal'!F96</f>
        <v>1200000</v>
      </c>
    </row>
    <row r="97" spans="1:25">
      <c r="A97" s="11" t="s">
        <v>357</v>
      </c>
      <c r="B97" s="27" t="s">
        <v>111</v>
      </c>
      <c r="C97" s="80">
        <f>'2. tábla kiadás önkormányzat'!C97+'3. tábla kiadás Egészségház'!C97+'4. tábla kiadás TGK'!C97+'5. tábla kiadás Művelődési Ház'!C97+'6. tábla kiadás Hivatal'!C97</f>
        <v>0</v>
      </c>
      <c r="D97" s="80">
        <f>'2. tábla kiadás önkormányzat'!D97+'3. tábla kiadás Egészségház'!D97+'4. tábla kiadás TGK'!D97+'5. tábla kiadás Művelődési Ház'!D97+'6. tábla kiadás Hivatal'!D97</f>
        <v>0</v>
      </c>
      <c r="E97" s="80">
        <f>'2. tábla kiadás önkormányzat'!E97+'3. tábla kiadás Egészségház'!E97+'4. tábla kiadás TGK'!E97+'5. tábla kiadás Művelődési Ház'!E97+'6. tábla kiadás Hivatal'!E97</f>
        <v>0</v>
      </c>
      <c r="F97" s="78">
        <f>'2. tábla kiadás önkormányzat'!F97+'3. tábla kiadás Egészségház'!F97+'4. tábla kiadás TGK'!F97+'5. tábla kiadás Művelődési Ház'!F97+'6. tábla kiadás Hivatal'!F97</f>
        <v>0</v>
      </c>
    </row>
    <row r="98" spans="1:25">
      <c r="A98" s="38" t="s">
        <v>322</v>
      </c>
      <c r="B98" s="40" t="s">
        <v>112</v>
      </c>
      <c r="C98" s="80">
        <f>'2. tábla kiadás önkormányzat'!C98+'3. tábla kiadás Egészségház'!C98+'4. tábla kiadás TGK'!C98+'5. tábla kiadás Művelődési Ház'!C98+'6. tábla kiadás Hivatal'!C98</f>
        <v>6149976</v>
      </c>
      <c r="D98" s="80">
        <f>'2. tábla kiadás önkormányzat'!D98+'3. tábla kiadás Egészségház'!D98+'4. tábla kiadás TGK'!D98+'5. tábla kiadás Művelődési Ház'!D98+'6. tábla kiadás Hivatal'!D98</f>
        <v>1200000</v>
      </c>
      <c r="E98" s="80">
        <f>'2. tábla kiadás önkormányzat'!E98+'3. tábla kiadás Egészségház'!E98+'4. tábla kiadás TGK'!E98+'5. tábla kiadás Művelődési Ház'!E98+'6. tábla kiadás Hivatal'!E98</f>
        <v>0</v>
      </c>
      <c r="F98" s="78">
        <f>'2. tábla kiadás önkormányzat'!F98+'3. tábla kiadás Egészségház'!F98+'4. tábla kiadás TGK'!F98+'5. tábla kiadás Művelődési Ház'!F98+'6. tábla kiadás Hivatal'!F98</f>
        <v>7349976</v>
      </c>
    </row>
    <row r="99" spans="1:25" ht="16">
      <c r="A99" s="118" t="s">
        <v>468</v>
      </c>
      <c r="B99" s="40"/>
      <c r="C99" s="80">
        <f>'2. tábla kiadás önkormányzat'!C99+'3. tábla kiadás Egészségház'!C99+'4. tábla kiadás TGK'!C99+'5. tábla kiadás Művelődési Ház'!C99+'6. tábla kiadás Hivatal'!C99</f>
        <v>406707503</v>
      </c>
      <c r="D99" s="80">
        <f>'2. tábla kiadás önkormányzat'!D99+'3. tábla kiadás Egészségház'!D99+'4. tábla kiadás TGK'!D99+'5. tábla kiadás Művelődési Ház'!D99+'6. tábla kiadás Hivatal'!D99</f>
        <v>1200000</v>
      </c>
      <c r="E99" s="80">
        <f>'2. tábla kiadás önkormányzat'!E99+'3. tábla kiadás Egészségház'!E99+'4. tábla kiadás TGK'!E99+'5. tábla kiadás Művelődési Ház'!E99+'6. tábla kiadás Hivatal'!E99</f>
        <v>0</v>
      </c>
      <c r="F99" s="78">
        <f>'2. tábla kiadás önkormányzat'!F99+'3. tábla kiadás Egészségház'!F99+'4. tábla kiadás TGK'!F99+'5. tábla kiadás Művelődési Ház'!F99+'6. tábla kiadás Hivatal'!F99</f>
        <v>407907503</v>
      </c>
    </row>
    <row r="100" spans="1:25" ht="15.5">
      <c r="A100" s="33" t="s">
        <v>365</v>
      </c>
      <c r="B100" s="30" t="s">
        <v>113</v>
      </c>
      <c r="C100" s="80">
        <f>'2. tábla kiadás önkormányzat'!C100+'3. tábla kiadás Egészségház'!C100+'4. tábla kiadás TGK'!C100+'5. tábla kiadás Művelődési Ház'!C100+'6. tábla kiadás Hivatal'!C100</f>
        <v>1091343113</v>
      </c>
      <c r="D100" s="80">
        <f>'2. tábla kiadás önkormányzat'!D100+'3. tábla kiadás Egészségház'!D100+'4. tábla kiadás TGK'!D100+'5. tábla kiadás Művelődési Ház'!D100+'6. tábla kiadás Hivatal'!D100</f>
        <v>87701158</v>
      </c>
      <c r="E100" s="80">
        <f>'2. tábla kiadás önkormányzat'!E100+'3. tábla kiadás Egészségház'!E100+'4. tábla kiadás TGK'!E100+'5. tábla kiadás Művelődési Ház'!E100+'6. tábla kiadás Hivatal'!E100</f>
        <v>0</v>
      </c>
      <c r="F100" s="78">
        <f>'2. tábla kiadás önkormányzat'!F100+'3. tábla kiadás Egészségház'!F100+'4. tábla kiadás TGK'!F100+'5. tábla kiadás Művelődési Ház'!F100+'6. tábla kiadás Hivatal'!F100</f>
        <v>1179044271</v>
      </c>
    </row>
    <row r="101" spans="1:25">
      <c r="A101" s="11" t="s">
        <v>358</v>
      </c>
      <c r="B101" s="4" t="s">
        <v>114</v>
      </c>
      <c r="C101" s="80">
        <f>'2. tábla kiadás önkormányzat'!C101+'3. tábla kiadás Egészségház'!C101+'4. tábla kiadás TGK'!C101+'5. tábla kiadás Művelődési Ház'!C101+'6. tábla kiadás Hivatal'!C101</f>
        <v>0</v>
      </c>
      <c r="D101" s="80">
        <f>'2. tábla kiadás önkormányzat'!D101+'3. tábla kiadás Egészségház'!D101+'4. tábla kiadás TGK'!D101+'5. tábla kiadás Művelődési Ház'!D101+'6. tábla kiadás Hivatal'!D101</f>
        <v>0</v>
      </c>
      <c r="E101" s="80">
        <f>'2. tábla kiadás önkormányzat'!E101+'3. tábla kiadás Egészségház'!E101+'4. tábla kiadás TGK'!E101+'5. tábla kiadás Művelődési Ház'!E101+'6. tábla kiadás Hivatal'!E101</f>
        <v>0</v>
      </c>
      <c r="F101" s="78">
        <f>'2. tábla kiadás önkormányzat'!F101+'3. tábla kiadás Egészségház'!F101+'4. tábla kiadás TGK'!F101+'5. tábla kiadás Művelődési Ház'!F101+'6. tábla kiadás Hivatal'!F101</f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>
      <c r="A102" s="11" t="s">
        <v>116</v>
      </c>
      <c r="B102" s="4" t="s">
        <v>117</v>
      </c>
      <c r="C102" s="80">
        <f>'2. tábla kiadás önkormányzat'!C102+'3. tábla kiadás Egészségház'!C102+'4. tábla kiadás TGK'!C102+'5. tábla kiadás Művelődési Ház'!C102+'6. tábla kiadás Hivatal'!C102</f>
        <v>0</v>
      </c>
      <c r="D102" s="80">
        <f>'2. tábla kiadás önkormányzat'!D102+'3. tábla kiadás Egészségház'!D102+'4. tábla kiadás TGK'!D102+'5. tábla kiadás Művelődési Ház'!D102+'6. tábla kiadás Hivatal'!D102</f>
        <v>0</v>
      </c>
      <c r="E102" s="80">
        <f>'2. tábla kiadás önkormányzat'!E102+'3. tábla kiadás Egészségház'!E102+'4. tábla kiadás TGK'!E102+'5. tábla kiadás Művelődési Ház'!E102+'6. tábla kiadás Hivatal'!E102</f>
        <v>0</v>
      </c>
      <c r="F102" s="78">
        <f>'2. tábla kiadás önkormányzat'!F102+'3. tábla kiadás Egészségház'!F102+'4. tábla kiadás TGK'!F102+'5. tábla kiadás Művelődési Ház'!F102+'6. tábla kiadás Hivatal'!F102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1"/>
      <c r="Y102" s="21"/>
    </row>
    <row r="103" spans="1:25">
      <c r="A103" s="11" t="s">
        <v>359</v>
      </c>
      <c r="B103" s="4" t="s">
        <v>118</v>
      </c>
      <c r="C103" s="80">
        <f>'2. tábla kiadás önkormányzat'!C103+'3. tábla kiadás Egészségház'!C103+'4. tábla kiadás TGK'!C103+'5. tábla kiadás Művelődési Ház'!C103+'6. tábla kiadás Hivatal'!C103</f>
        <v>0</v>
      </c>
      <c r="D103" s="80">
        <f>'2. tábla kiadás önkormányzat'!D103+'3. tábla kiadás Egészségház'!D103+'4. tábla kiadás TGK'!D103+'5. tábla kiadás Művelődési Ház'!D103+'6. tábla kiadás Hivatal'!D103</f>
        <v>0</v>
      </c>
      <c r="E103" s="80">
        <f>'2. tábla kiadás önkormányzat'!E103+'3. tábla kiadás Egészségház'!E103+'4. tábla kiadás TGK'!E103+'5. tábla kiadás Művelődési Ház'!E103+'6. tábla kiadás Hivatal'!E103</f>
        <v>0</v>
      </c>
      <c r="F103" s="78">
        <f>'2. tábla kiadás önkormányzat'!F103+'3. tábla kiadás Egészségház'!F103+'4. tábla kiadás TGK'!F103+'5. tábla kiadás Művelődési Ház'!F103+'6. tábla kiadás Hivatal'!F103</f>
        <v>0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1"/>
      <c r="Y103" s="21"/>
    </row>
    <row r="104" spans="1:25">
      <c r="A104" s="13" t="s">
        <v>327</v>
      </c>
      <c r="B104" s="6" t="s">
        <v>119</v>
      </c>
      <c r="C104" s="80">
        <f>'2. tábla kiadás önkormányzat'!C104+'3. tábla kiadás Egészségház'!C104+'4. tábla kiadás TGK'!C104+'5. tábla kiadás Művelődési Ház'!C104+'6. tábla kiadás Hivatal'!C104</f>
        <v>0</v>
      </c>
      <c r="D104" s="80">
        <f>'2. tábla kiadás önkormányzat'!D104+'3. tábla kiadás Egészségház'!D104+'4. tábla kiadás TGK'!D104+'5. tábla kiadás Művelődési Ház'!D104+'6. tábla kiadás Hivatal'!D104</f>
        <v>0</v>
      </c>
      <c r="E104" s="80">
        <f>'2. tábla kiadás önkormányzat'!E104+'3. tábla kiadás Egészségház'!E104+'4. tábla kiadás TGK'!E104+'5. tábla kiadás Művelődési Ház'!E104+'6. tábla kiadás Hivatal'!E104</f>
        <v>0</v>
      </c>
      <c r="F104" s="78">
        <f>'2. tábla kiadás önkormányzat'!F104+'3. tábla kiadás Egészségház'!F104+'4. tábla kiadás TGK'!F104+'5. tábla kiadás Művelődési Ház'!F104+'6. tábla kiadás Hivatal'!F104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1"/>
      <c r="Y104" s="21"/>
    </row>
    <row r="105" spans="1:25">
      <c r="A105" s="11" t="s">
        <v>360</v>
      </c>
      <c r="B105" s="4" t="s">
        <v>120</v>
      </c>
      <c r="C105" s="80">
        <f>'2. tábla kiadás önkormányzat'!C105+'3. tábla kiadás Egészségház'!C105+'4. tábla kiadás TGK'!C105+'5. tábla kiadás Művelődési Ház'!C105+'6. tábla kiadás Hivatal'!C105</f>
        <v>0</v>
      </c>
      <c r="D105" s="80">
        <f>'2. tábla kiadás önkormányzat'!D105+'3. tábla kiadás Egészségház'!D105+'4. tábla kiadás TGK'!D105+'5. tábla kiadás Művelődési Ház'!D105+'6. tábla kiadás Hivatal'!D105</f>
        <v>0</v>
      </c>
      <c r="E105" s="80">
        <f>'2. tábla kiadás önkormányzat'!E105+'3. tábla kiadás Egészségház'!E105+'4. tábla kiadás TGK'!E105+'5. tábla kiadás Művelődési Ház'!E105+'6. tábla kiadás Hivatal'!E105</f>
        <v>0</v>
      </c>
      <c r="F105" s="78">
        <f>'2. tábla kiadás önkormányzat'!F105+'3. tábla kiadás Egészségház'!F105+'4. tábla kiadás TGK'!F105+'5. tábla kiadás Művelődési Ház'!F105+'6. tábla kiadás Hivatal'!F105</f>
        <v>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1"/>
      <c r="Y105" s="21"/>
    </row>
    <row r="106" spans="1:25">
      <c r="A106" s="11" t="s">
        <v>330</v>
      </c>
      <c r="B106" s="4" t="s">
        <v>123</v>
      </c>
      <c r="C106" s="80">
        <f>'2. tábla kiadás önkormányzat'!C106+'3. tábla kiadás Egészségház'!C106+'4. tábla kiadás TGK'!C106+'5. tábla kiadás Művelődési Ház'!C106+'6. tábla kiadás Hivatal'!C106</f>
        <v>0</v>
      </c>
      <c r="D106" s="80">
        <f>'2. tábla kiadás önkormányzat'!D106+'3. tábla kiadás Egészségház'!D106+'4. tábla kiadás TGK'!D106+'5. tábla kiadás Művelődési Ház'!D106+'6. tábla kiadás Hivatal'!D106</f>
        <v>0</v>
      </c>
      <c r="E106" s="80">
        <f>'2. tábla kiadás önkormányzat'!E106+'3. tábla kiadás Egészségház'!E106+'4. tábla kiadás TGK'!E106+'5. tábla kiadás Művelődési Ház'!E106+'6. tábla kiadás Hivatal'!E106</f>
        <v>0</v>
      </c>
      <c r="F106" s="78">
        <f>'2. tábla kiadás önkormányzat'!F106+'3. tábla kiadás Egészségház'!F106+'4. tábla kiadás TGK'!F106+'5. tábla kiadás Művelődési Ház'!F106+'6. tábla kiadás Hivatal'!F106</f>
        <v>0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1"/>
      <c r="Y106" s="21"/>
    </row>
    <row r="107" spans="1:25">
      <c r="A107" s="11" t="s">
        <v>124</v>
      </c>
      <c r="B107" s="4" t="s">
        <v>125</v>
      </c>
      <c r="C107" s="80">
        <f>'2. tábla kiadás önkormányzat'!C107+'3. tábla kiadás Egészségház'!C107+'4. tábla kiadás TGK'!C107+'5. tábla kiadás Művelődési Ház'!C107+'6. tábla kiadás Hivatal'!C107</f>
        <v>0</v>
      </c>
      <c r="D107" s="80">
        <f>'2. tábla kiadás önkormányzat'!D107+'3. tábla kiadás Egészségház'!D107+'4. tábla kiadás TGK'!D107+'5. tábla kiadás Művelődési Ház'!D107+'6. tábla kiadás Hivatal'!D107</f>
        <v>0</v>
      </c>
      <c r="E107" s="80">
        <f>'2. tábla kiadás önkormányzat'!E107+'3. tábla kiadás Egészségház'!E107+'4. tábla kiadás TGK'!E107+'5. tábla kiadás Művelődési Ház'!E107+'6. tábla kiadás Hivatal'!E107</f>
        <v>0</v>
      </c>
      <c r="F107" s="78">
        <f>'2. tábla kiadás önkormányzat'!F107+'3. tábla kiadás Egészségház'!F107+'4. tábla kiadás TGK'!F107+'5. tábla kiadás Művelődési Ház'!F107+'6. tábla kiadás Hivatal'!F107</f>
        <v>0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1"/>
      <c r="Y107" s="21"/>
    </row>
    <row r="108" spans="1:25">
      <c r="A108" s="11" t="s">
        <v>361</v>
      </c>
      <c r="B108" s="4" t="s">
        <v>126</v>
      </c>
      <c r="C108" s="80">
        <f>'2. tábla kiadás önkormányzat'!C108+'3. tábla kiadás Egészségház'!C108+'4. tábla kiadás TGK'!C108+'5. tábla kiadás Művelődési Ház'!C108+'6. tábla kiadás Hivatal'!C108</f>
        <v>0</v>
      </c>
      <c r="D108" s="80">
        <f>'2. tábla kiadás önkormányzat'!D108+'3. tábla kiadás Egészségház'!D108+'4. tábla kiadás TGK'!D108+'5. tábla kiadás Művelődési Ház'!D108+'6. tábla kiadás Hivatal'!D108</f>
        <v>0</v>
      </c>
      <c r="E108" s="80">
        <f>'2. tábla kiadás önkormányzat'!E108+'3. tábla kiadás Egészségház'!E108+'4. tábla kiadás TGK'!E108+'5. tábla kiadás Művelődési Ház'!E108+'6. tábla kiadás Hivatal'!E108</f>
        <v>0</v>
      </c>
      <c r="F108" s="78">
        <f>'2. tábla kiadás önkormányzat'!F108+'3. tábla kiadás Egészségház'!F108+'4. tábla kiadás TGK'!F108+'5. tábla kiadás Művelődési Ház'!F108+'6. tábla kiadás Hivatal'!F108</f>
        <v>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1"/>
      <c r="Y108" s="21"/>
    </row>
    <row r="109" spans="1:25">
      <c r="A109" s="13" t="s">
        <v>328</v>
      </c>
      <c r="B109" s="6" t="s">
        <v>127</v>
      </c>
      <c r="C109" s="80">
        <f>'2. tábla kiadás önkormányzat'!C109+'3. tábla kiadás Egészségház'!C109+'4. tábla kiadás TGK'!C109+'5. tábla kiadás Művelődési Ház'!C109+'6. tábla kiadás Hivatal'!C109</f>
        <v>0</v>
      </c>
      <c r="D109" s="80">
        <f>'2. tábla kiadás önkormányzat'!D109+'3. tábla kiadás Egészségház'!D109+'4. tábla kiadás TGK'!D109+'5. tábla kiadás Művelődési Ház'!D109+'6. tábla kiadás Hivatal'!D109</f>
        <v>0</v>
      </c>
      <c r="E109" s="80">
        <f>'2. tábla kiadás önkormányzat'!E109+'3. tábla kiadás Egészségház'!E109+'4. tábla kiadás TGK'!E109+'5. tábla kiadás Művelődési Ház'!E109+'6. tábla kiadás Hivatal'!E109</f>
        <v>0</v>
      </c>
      <c r="F109" s="78">
        <f>'2. tábla kiadás önkormányzat'!F109+'3. tábla kiadás Egészségház'!F109+'4. tábla kiadás TGK'!F109+'5. tábla kiadás Művelődési Ház'!F109+'6. tábla kiadás Hivatal'!F109</f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1"/>
      <c r="Y109" s="21"/>
    </row>
    <row r="110" spans="1:25">
      <c r="A110" s="11" t="s">
        <v>128</v>
      </c>
      <c r="B110" s="4" t="s">
        <v>129</v>
      </c>
      <c r="C110" s="80">
        <f>'2. tábla kiadás önkormányzat'!C110+'3. tábla kiadás Egészségház'!C110+'4. tábla kiadás TGK'!C110+'5. tábla kiadás Művelődési Ház'!C110+'6. tábla kiadás Hivatal'!C110</f>
        <v>0</v>
      </c>
      <c r="D110" s="80">
        <f>'2. tábla kiadás önkormányzat'!D110+'3. tábla kiadás Egészségház'!D110+'4. tábla kiadás TGK'!D110+'5. tábla kiadás Művelődési Ház'!D110+'6. tábla kiadás Hivatal'!D110</f>
        <v>0</v>
      </c>
      <c r="E110" s="80">
        <f>'2. tábla kiadás önkormányzat'!E110+'3. tábla kiadás Egészségház'!E110+'4. tábla kiadás TGK'!E110+'5. tábla kiadás Művelődési Ház'!E110+'6. tábla kiadás Hivatal'!E110</f>
        <v>0</v>
      </c>
      <c r="F110" s="78">
        <f>'2. tábla kiadás önkormányzat'!F110+'3. tábla kiadás Egészségház'!F110+'4. tábla kiadás TGK'!F110+'5. tábla kiadás Művelődési Ház'!F110+'6. tábla kiadás Hivatal'!F110</f>
        <v>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>
      <c r="A111" s="11" t="s">
        <v>130</v>
      </c>
      <c r="B111" s="4" t="s">
        <v>131</v>
      </c>
      <c r="C111" s="80">
        <f>'2. tábla kiadás önkormányzat'!C111+'3. tábla kiadás Egészségház'!C111+'4. tábla kiadás TGK'!C111+'5. tábla kiadás Művelődési Ház'!C111+'6. tábla kiadás Hivatal'!C111</f>
        <v>13109671</v>
      </c>
      <c r="D111" s="80">
        <f>'2. tábla kiadás önkormányzat'!D111+'3. tábla kiadás Egészségház'!D111+'4. tábla kiadás TGK'!D111+'5. tábla kiadás Művelődési Ház'!D111+'6. tábla kiadás Hivatal'!D111</f>
        <v>0</v>
      </c>
      <c r="E111" s="80">
        <f>'2. tábla kiadás önkormányzat'!E111+'3. tábla kiadás Egészségház'!E111+'4. tábla kiadás TGK'!E111+'5. tábla kiadás Művelődési Ház'!E111+'6. tábla kiadás Hivatal'!E111</f>
        <v>0</v>
      </c>
      <c r="F111" s="78">
        <f>'2. tábla kiadás önkormányzat'!F111+'3. tábla kiadás Egészségház'!F111+'4. tábla kiadás TGK'!F111+'5. tábla kiadás Művelődési Ház'!F111+'6. tábla kiadás Hivatal'!F111</f>
        <v>13109671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>
      <c r="A112" s="13" t="s">
        <v>132</v>
      </c>
      <c r="B112" s="6" t="s">
        <v>133</v>
      </c>
      <c r="C112" s="80">
        <f>'2. tábla kiadás önkormányzat'!C112+'3. tábla kiadás Egészségház'!C112+'4. tábla kiadás TGK'!C112+'5. tábla kiadás Művelődési Ház'!C112+'6. tábla kiadás Hivatal'!C112</f>
        <v>212730354</v>
      </c>
      <c r="D112" s="80">
        <f>'2. tábla kiadás önkormányzat'!D112+'3. tábla kiadás Egészségház'!D112+'4. tábla kiadás TGK'!D112+'5. tábla kiadás Művelődési Ház'!D112+'6. tábla kiadás Hivatal'!D112</f>
        <v>0</v>
      </c>
      <c r="E112" s="80">
        <f>'2. tábla kiadás önkormányzat'!E112+'3. tábla kiadás Egészségház'!E112+'4. tábla kiadás TGK'!E112+'5. tábla kiadás Művelődési Ház'!E112+'6. tábla kiadás Hivatal'!E112</f>
        <v>0</v>
      </c>
      <c r="F112" s="78">
        <f>'2. tábla kiadás önkormányzat'!F112+'3. tábla kiadás Egészségház'!F112+'4. tábla kiadás TGK'!F112+'5. tábla kiadás Művelődési Ház'!F112+'6. tábla kiadás Hivatal'!F112</f>
        <v>212730354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>
      <c r="A113" s="11" t="s">
        <v>134</v>
      </c>
      <c r="B113" s="4" t="s">
        <v>135</v>
      </c>
      <c r="C113" s="80">
        <f>'2. tábla kiadás önkormányzat'!C113+'3. tábla kiadás Egészségház'!C113+'4. tábla kiadás TGK'!C113+'5. tábla kiadás Művelődési Ház'!C113+'6. tábla kiadás Hivatal'!C113</f>
        <v>0</v>
      </c>
      <c r="D113" s="80">
        <f>'2. tábla kiadás önkormányzat'!D113+'3. tábla kiadás Egészségház'!D113+'4. tábla kiadás TGK'!D113+'5. tábla kiadás Művelődési Ház'!D113+'6. tábla kiadás Hivatal'!D113</f>
        <v>0</v>
      </c>
      <c r="E113" s="80">
        <f>'2. tábla kiadás önkormányzat'!E113+'3. tábla kiadás Egészségház'!E113+'4. tábla kiadás TGK'!E113+'5. tábla kiadás Művelődési Ház'!E113+'6. tábla kiadás Hivatal'!E113</f>
        <v>0</v>
      </c>
      <c r="F113" s="78">
        <f>'2. tábla kiadás önkormányzat'!F113+'3. tábla kiadás Egészségház'!F113+'4. tábla kiadás TGK'!F113+'5. tábla kiadás Művelődési Ház'!F113+'6. tábla kiadás Hivatal'!F113</f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>
      <c r="A114" s="11" t="s">
        <v>136</v>
      </c>
      <c r="B114" s="4" t="s">
        <v>137</v>
      </c>
      <c r="C114" s="80">
        <f>'2. tábla kiadás önkormányzat'!C114+'3. tábla kiadás Egészségház'!C114+'4. tábla kiadás TGK'!C114+'5. tábla kiadás Művelődési Ház'!C114+'6. tábla kiadás Hivatal'!C114</f>
        <v>0</v>
      </c>
      <c r="D114" s="80">
        <f>'2. tábla kiadás önkormányzat'!D114+'3. tábla kiadás Egészségház'!D114+'4. tábla kiadás TGK'!D114+'5. tábla kiadás Művelődési Ház'!D114+'6. tábla kiadás Hivatal'!D114</f>
        <v>0</v>
      </c>
      <c r="E114" s="80">
        <f>'2. tábla kiadás önkormányzat'!E114+'3. tábla kiadás Egészségház'!E114+'4. tábla kiadás TGK'!E114+'5. tábla kiadás Művelődési Ház'!E114+'6. tábla kiadás Hivatal'!E114</f>
        <v>0</v>
      </c>
      <c r="F114" s="78">
        <f>'2. tábla kiadás önkormányzat'!F114+'3. tábla kiadás Egészségház'!F114+'4. tábla kiadás TGK'!F114+'5. tábla kiadás Művelődési Ház'!F114+'6. tábla kiadás Hivatal'!F114</f>
        <v>0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1"/>
      <c r="Y114" s="21"/>
    </row>
    <row r="115" spans="1:25">
      <c r="A115" s="11" t="s">
        <v>138</v>
      </c>
      <c r="B115" s="4" t="s">
        <v>139</v>
      </c>
      <c r="C115" s="80">
        <f>'2. tábla kiadás önkormányzat'!C115+'3. tábla kiadás Egészségház'!C115+'4. tábla kiadás TGK'!C115+'5. tábla kiadás Művelődési Ház'!C115+'6. tábla kiadás Hivatal'!C115</f>
        <v>0</v>
      </c>
      <c r="D115" s="80">
        <f>'2. tábla kiadás önkormányzat'!D115+'3. tábla kiadás Egészségház'!D115+'4. tábla kiadás TGK'!D115+'5. tábla kiadás Művelődési Ház'!D115+'6. tábla kiadás Hivatal'!D115</f>
        <v>0</v>
      </c>
      <c r="E115" s="80">
        <f>'2. tábla kiadás önkormányzat'!E115+'3. tábla kiadás Egészségház'!E115+'4. tábla kiadás TGK'!E115+'5. tábla kiadás Művelődési Ház'!E115+'6. tábla kiadás Hivatal'!E115</f>
        <v>0</v>
      </c>
      <c r="F115" s="78">
        <f>'2. tábla kiadás önkormányzat'!F115+'3. tábla kiadás Egészségház'!F115+'4. tábla kiadás TGK'!F115+'5. tábla kiadás Művelődési Ház'!F115+'6. tábla kiadás Hivatal'!F115</f>
        <v>0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>
      <c r="A116" s="38" t="s">
        <v>329</v>
      </c>
      <c r="B116" s="32" t="s">
        <v>140</v>
      </c>
      <c r="C116" s="80">
        <f>'2. tábla kiadás önkormányzat'!C116+'3. tábla kiadás Egészségház'!C116+'4. tábla kiadás TGK'!C116+'5. tábla kiadás Művelődési Ház'!C116+'6. tábla kiadás Hivatal'!C116</f>
        <v>225840025</v>
      </c>
      <c r="D116" s="80">
        <f>'2. tábla kiadás önkormányzat'!D116+'3. tábla kiadás Egészségház'!D116+'4. tábla kiadás TGK'!D116+'5. tábla kiadás Művelődési Ház'!D116+'6. tábla kiadás Hivatal'!D116</f>
        <v>0</v>
      </c>
      <c r="E116" s="80">
        <f>'2. tábla kiadás önkormányzat'!E116+'3. tábla kiadás Egészségház'!E116+'4. tábla kiadás TGK'!E116+'5. tábla kiadás Művelődési Ház'!E116+'6. tábla kiadás Hivatal'!E116</f>
        <v>0</v>
      </c>
      <c r="F116" s="78">
        <f>'2. tábla kiadás önkormányzat'!F116+'3. tábla kiadás Egészségház'!F116+'4. tábla kiadás TGK'!F116+'5. tábla kiadás Művelődési Ház'!F116+'6. tábla kiadás Hivatal'!F116</f>
        <v>225840025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1"/>
      <c r="Y116" s="21"/>
    </row>
    <row r="117" spans="1:25">
      <c r="A117" s="11" t="s">
        <v>141</v>
      </c>
      <c r="B117" s="4" t="s">
        <v>142</v>
      </c>
      <c r="C117" s="80">
        <f>'2. tábla kiadás önkormányzat'!C117+'3. tábla kiadás Egészségház'!C117+'4. tábla kiadás TGK'!C117+'5. tábla kiadás Művelődési Ház'!C117+'6. tábla kiadás Hivatal'!C117</f>
        <v>0</v>
      </c>
      <c r="D117" s="80">
        <f>'2. tábla kiadás önkormányzat'!D117+'3. tábla kiadás Egészségház'!D117+'4. tábla kiadás TGK'!D117+'5. tábla kiadás Művelődési Ház'!D117+'6. tábla kiadás Hivatal'!D117</f>
        <v>0</v>
      </c>
      <c r="E117" s="80">
        <f>'2. tábla kiadás önkormányzat'!E117+'3. tábla kiadás Egészségház'!E117+'4. tábla kiadás TGK'!E117+'5. tábla kiadás Művelődési Ház'!E117+'6. tábla kiadás Hivatal'!E117</f>
        <v>0</v>
      </c>
      <c r="F117" s="78">
        <f>'2. tábla kiadás önkormányzat'!F117+'3. tábla kiadás Egészségház'!F117+'4. tábla kiadás TGK'!F117+'5. tábla kiadás Művelődési Ház'!F117+'6. tábla kiadás Hivatal'!F117</f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>
      <c r="A118" s="11" t="s">
        <v>143</v>
      </c>
      <c r="B118" s="4" t="s">
        <v>144</v>
      </c>
      <c r="C118" s="80">
        <f>'2. tábla kiadás önkormányzat'!C118+'3. tábla kiadás Egészségház'!C118+'4. tábla kiadás TGK'!C118+'5. tábla kiadás Művelődési Ház'!C118+'6. tábla kiadás Hivatal'!C118</f>
        <v>0</v>
      </c>
      <c r="D118" s="80">
        <f>'2. tábla kiadás önkormányzat'!D118+'3. tábla kiadás Egészségház'!D118+'4. tábla kiadás TGK'!D118+'5. tábla kiadás Művelődési Ház'!D118+'6. tábla kiadás Hivatal'!D118</f>
        <v>0</v>
      </c>
      <c r="E118" s="80">
        <f>'2. tábla kiadás önkormányzat'!E118+'3. tábla kiadás Egészségház'!E118+'4. tábla kiadás TGK'!E118+'5. tábla kiadás Művelődési Ház'!E118+'6. tábla kiadás Hivatal'!E118</f>
        <v>0</v>
      </c>
      <c r="F118" s="78">
        <f>'2. tábla kiadás önkormányzat'!F118+'3. tábla kiadás Egészségház'!F118+'4. tábla kiadás TGK'!F118+'5. tábla kiadás Művelődési Ház'!F118+'6. tábla kiadás Hivatal'!F118</f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1"/>
      <c r="Y118" s="21"/>
    </row>
    <row r="119" spans="1:25">
      <c r="A119" s="11" t="s">
        <v>362</v>
      </c>
      <c r="B119" s="4" t="s">
        <v>145</v>
      </c>
      <c r="C119" s="80">
        <f>'2. tábla kiadás önkormányzat'!C119+'3. tábla kiadás Egészségház'!C119+'4. tábla kiadás TGK'!C119+'5. tábla kiadás Művelődési Ház'!C119+'6. tábla kiadás Hivatal'!C119</f>
        <v>0</v>
      </c>
      <c r="D119" s="80">
        <f>'2. tábla kiadás önkormányzat'!D119+'3. tábla kiadás Egészségház'!D119+'4. tábla kiadás TGK'!D119+'5. tábla kiadás Művelődési Ház'!D119+'6. tábla kiadás Hivatal'!D119</f>
        <v>0</v>
      </c>
      <c r="E119" s="80">
        <f>'2. tábla kiadás önkormányzat'!E119+'3. tábla kiadás Egészségház'!E119+'4. tábla kiadás TGK'!E119+'5. tábla kiadás Művelődési Ház'!E119+'6. tábla kiadás Hivatal'!E119</f>
        <v>0</v>
      </c>
      <c r="F119" s="78">
        <f>'2. tábla kiadás önkormányzat'!F119+'3. tábla kiadás Egészségház'!F119+'4. tábla kiadás TGK'!F119+'5. tábla kiadás Művelődési Ház'!F119+'6. tábla kiadás Hivatal'!F119</f>
        <v>0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1"/>
      <c r="Y119" s="21"/>
    </row>
    <row r="120" spans="1:25">
      <c r="A120" s="11" t="s">
        <v>331</v>
      </c>
      <c r="B120" s="4" t="s">
        <v>146</v>
      </c>
      <c r="C120" s="80">
        <f>'2. tábla kiadás önkormányzat'!C120+'3. tábla kiadás Egészségház'!C120+'4. tábla kiadás TGK'!C120+'5. tábla kiadás Művelődési Ház'!C120+'6. tábla kiadás Hivatal'!C120</f>
        <v>0</v>
      </c>
      <c r="D120" s="80">
        <f>'2. tábla kiadás önkormányzat'!D120+'3. tábla kiadás Egészségház'!D120+'4. tábla kiadás TGK'!D120+'5. tábla kiadás Művelődési Ház'!D120+'6. tábla kiadás Hivatal'!D120</f>
        <v>0</v>
      </c>
      <c r="E120" s="80">
        <f>'2. tábla kiadás önkormányzat'!E120+'3. tábla kiadás Egészségház'!E120+'4. tábla kiadás TGK'!E120+'5. tábla kiadás Művelődési Ház'!E120+'6. tábla kiadás Hivatal'!E120</f>
        <v>0</v>
      </c>
      <c r="F120" s="78">
        <f>'2. tábla kiadás önkormányzat'!F120+'3. tábla kiadás Egészségház'!F120+'4. tábla kiadás TGK'!F120+'5. tábla kiadás Művelődési Ház'!F120+'6. tábla kiadás Hivatal'!F120</f>
        <v>0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1"/>
      <c r="Y120" s="21"/>
    </row>
    <row r="121" spans="1:25">
      <c r="A121" s="38" t="s">
        <v>332</v>
      </c>
      <c r="B121" s="32" t="s">
        <v>150</v>
      </c>
      <c r="C121" s="80">
        <f>'2. tábla kiadás önkormányzat'!C121+'3. tábla kiadás Egészségház'!C121+'4. tábla kiadás TGK'!C121+'5. tábla kiadás Művelődési Ház'!C121+'6. tábla kiadás Hivatal'!C121</f>
        <v>0</v>
      </c>
      <c r="D121" s="80">
        <f>'2. tábla kiadás önkormányzat'!D121+'3. tábla kiadás Egészségház'!D121+'4. tábla kiadás TGK'!D121+'5. tábla kiadás Művelődési Ház'!D121+'6. tábla kiadás Hivatal'!D121</f>
        <v>0</v>
      </c>
      <c r="E121" s="80">
        <f>'2. tábla kiadás önkormányzat'!E121+'3. tábla kiadás Egészségház'!E121+'4. tábla kiadás TGK'!E121+'5. tábla kiadás Művelődési Ház'!E121+'6. tábla kiadás Hivatal'!E121</f>
        <v>0</v>
      </c>
      <c r="F121" s="78">
        <f>'2. tábla kiadás önkormányzat'!F121+'3. tábla kiadás Egészségház'!F121+'4. tábla kiadás TGK'!F121+'5. tábla kiadás Művelődési Ház'!F121+'6. tábla kiadás Hivatal'!F121</f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>
      <c r="A122" s="11" t="s">
        <v>151</v>
      </c>
      <c r="B122" s="4" t="s">
        <v>152</v>
      </c>
      <c r="C122" s="80">
        <f>'2. tábla kiadás önkormányzat'!C122+'3. tábla kiadás Egészségház'!C122+'4. tábla kiadás TGK'!C122+'5. tábla kiadás Művelődési Ház'!C122+'6. tábla kiadás Hivatal'!C122</f>
        <v>0</v>
      </c>
      <c r="D122" s="80">
        <f>'2. tábla kiadás önkormányzat'!D122+'3. tábla kiadás Egészségház'!D122+'4. tábla kiadás TGK'!D122+'5. tábla kiadás Művelődési Ház'!D122+'6. tábla kiadás Hivatal'!D122</f>
        <v>0</v>
      </c>
      <c r="E122" s="80">
        <f>'2. tábla kiadás önkormányzat'!E122+'3. tábla kiadás Egészségház'!E122+'4. tábla kiadás TGK'!E122+'5. tábla kiadás Művelődési Ház'!E122+'6. tábla kiadás Hivatal'!E122</f>
        <v>0</v>
      </c>
      <c r="F122" s="78">
        <f>'2. tábla kiadás önkormányzat'!F122+'3. tábla kiadás Egészségház'!F122+'4. tábla kiadás TGK'!F122+'5. tábla kiadás Művelődési Ház'!F122+'6. tábla kiadás Hivatal'!F122</f>
        <v>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1"/>
      <c r="Y122" s="21"/>
    </row>
    <row r="123" spans="1:25" ht="15.5">
      <c r="A123" s="119" t="s">
        <v>366</v>
      </c>
      <c r="B123" s="33" t="s">
        <v>153</v>
      </c>
      <c r="C123" s="80">
        <f>'2. tábla kiadás önkormányzat'!C123+'3. tábla kiadás Egészségház'!C123+'4. tábla kiadás TGK'!C123+'5. tábla kiadás Művelődési Ház'!C123+'6. tábla kiadás Hivatal'!C123</f>
        <v>225840025</v>
      </c>
      <c r="D123" s="80">
        <f>'2. tábla kiadás önkormányzat'!D123+'3. tábla kiadás Egészségház'!D123+'4. tábla kiadás TGK'!D123+'5. tábla kiadás Művelődési Ház'!D123+'6. tábla kiadás Hivatal'!D123</f>
        <v>0</v>
      </c>
      <c r="E123" s="80">
        <f>'2. tábla kiadás önkormányzat'!E123+'3. tábla kiadás Egészségház'!E123+'4. tábla kiadás TGK'!E123+'5. tábla kiadás Művelődési Ház'!E123+'6. tábla kiadás Hivatal'!E123</f>
        <v>0</v>
      </c>
      <c r="F123" s="78">
        <f>'2. tábla kiadás önkormányzat'!F123+'3. tábla kiadás Egészségház'!F123+'4. tábla kiadás TGK'!F123+'5. tábla kiadás Művelődési Ház'!F123+'6. tábla kiadás Hivatal'!F123</f>
        <v>225840025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1"/>
      <c r="Y123" s="21"/>
    </row>
    <row r="124" spans="1:25" ht="15.5">
      <c r="A124" s="120" t="s">
        <v>402</v>
      </c>
      <c r="B124" s="36"/>
      <c r="C124" s="80">
        <f>'2. tábla kiadás önkormányzat'!C124+'3. tábla kiadás Egészségház'!C124+'4. tábla kiadás TGK'!C124+'5. tábla kiadás Művelődési Ház'!C124+'6. tábla kiadás Hivatal'!C124</f>
        <v>1317183138</v>
      </c>
      <c r="D124" s="80">
        <f>'2. tábla kiadás önkormányzat'!D124+'3. tábla kiadás Egészségház'!D124+'4. tábla kiadás TGK'!D124+'5. tábla kiadás Művelődési Ház'!D124+'6. tábla kiadás Hivatal'!D124</f>
        <v>87701158</v>
      </c>
      <c r="E124" s="80">
        <f>'2. tábla kiadás önkormányzat'!E124+'3. tábla kiadás Egészségház'!E124+'4. tábla kiadás TGK'!E124+'5. tábla kiadás Művelődési Ház'!E124+'6. tábla kiadás Hivatal'!E124</f>
        <v>0</v>
      </c>
      <c r="F124" s="78">
        <f>'2. tábla kiadás önkormányzat'!F124+'3. tábla kiadás Egészségház'!F124+'4. tábla kiadás TGK'!F124+'5. tábla kiadás Művelődési Ház'!F124+'6. tábla kiadás Hivatal'!F124</f>
        <v>1404884296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>
      <c r="B125" s="21"/>
      <c r="C125" s="85"/>
      <c r="D125" s="85"/>
      <c r="E125" s="85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>
      <c r="B126" s="21"/>
      <c r="C126" s="85"/>
      <c r="D126" s="85"/>
      <c r="E126" s="85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>
      <c r="B127" s="21"/>
      <c r="C127" s="85"/>
      <c r="D127" s="85"/>
      <c r="E127" s="85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>
      <c r="B128" s="21"/>
      <c r="C128" s="85"/>
      <c r="D128" s="85"/>
      <c r="E128" s="85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>
      <c r="B129" s="21"/>
      <c r="C129" s="85"/>
      <c r="D129" s="85"/>
      <c r="E129" s="85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>
      <c r="B130" s="21"/>
      <c r="C130" s="85"/>
      <c r="D130" s="85"/>
      <c r="E130" s="85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>
      <c r="B131" s="21"/>
      <c r="C131" s="85"/>
      <c r="D131" s="85"/>
      <c r="E131" s="85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>
      <c r="B132" s="21"/>
      <c r="C132" s="85"/>
      <c r="D132" s="85"/>
      <c r="E132" s="85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>
      <c r="B133" s="21"/>
      <c r="C133" s="85"/>
      <c r="D133" s="85"/>
      <c r="E133" s="85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>
      <c r="B134" s="21"/>
      <c r="C134" s="85"/>
      <c r="D134" s="85"/>
      <c r="E134" s="85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>
      <c r="B135" s="21"/>
      <c r="C135" s="85"/>
      <c r="D135" s="85"/>
      <c r="E135" s="85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>
      <c r="B136" s="21"/>
      <c r="C136" s="85"/>
      <c r="D136" s="85"/>
      <c r="E136" s="85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>
      <c r="B137" s="21"/>
      <c r="C137" s="85"/>
      <c r="D137" s="85"/>
      <c r="E137" s="85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>
      <c r="B138" s="21"/>
      <c r="C138" s="85"/>
      <c r="D138" s="85"/>
      <c r="E138" s="85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>
      <c r="B139" s="21"/>
      <c r="C139" s="85"/>
      <c r="D139" s="85"/>
      <c r="E139" s="85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>
      <c r="B140" s="21"/>
      <c r="C140" s="85"/>
      <c r="D140" s="85"/>
      <c r="E140" s="85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>
      <c r="B141" s="21"/>
      <c r="C141" s="85"/>
      <c r="D141" s="85"/>
      <c r="E141" s="85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>
      <c r="B142" s="21"/>
      <c r="C142" s="85"/>
      <c r="D142" s="85"/>
      <c r="E142" s="85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>
      <c r="B143" s="21"/>
      <c r="C143" s="85"/>
      <c r="D143" s="85"/>
      <c r="E143" s="85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>
      <c r="B144" s="21"/>
      <c r="C144" s="85"/>
      <c r="D144" s="85"/>
      <c r="E144" s="85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>
      <c r="B145" s="21"/>
      <c r="C145" s="85"/>
      <c r="D145" s="85"/>
      <c r="E145" s="85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>
      <c r="B146" s="21"/>
      <c r="C146" s="85"/>
      <c r="D146" s="85"/>
      <c r="E146" s="85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>
      <c r="B147" s="21"/>
      <c r="C147" s="85"/>
      <c r="D147" s="85"/>
      <c r="E147" s="85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>
      <c r="B148" s="21"/>
      <c r="C148" s="85"/>
      <c r="D148" s="85"/>
      <c r="E148" s="85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>
      <c r="B149" s="21"/>
      <c r="C149" s="85"/>
      <c r="D149" s="85"/>
      <c r="E149" s="85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>
      <c r="B150" s="21"/>
      <c r="C150" s="85"/>
      <c r="D150" s="85"/>
      <c r="E150" s="85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>
      <c r="B151" s="21"/>
      <c r="C151" s="85"/>
      <c r="D151" s="85"/>
      <c r="E151" s="85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>
      <c r="B152" s="21"/>
      <c r="C152" s="85"/>
      <c r="D152" s="85"/>
      <c r="E152" s="85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>
      <c r="B153" s="21"/>
      <c r="C153" s="85"/>
      <c r="D153" s="85"/>
      <c r="E153" s="85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>
      <c r="B154" s="21"/>
      <c r="C154" s="85"/>
      <c r="D154" s="85"/>
      <c r="E154" s="85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>
      <c r="B155" s="21"/>
      <c r="C155" s="85"/>
      <c r="D155" s="85"/>
      <c r="E155" s="85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>
      <c r="B156" s="21"/>
      <c r="C156" s="85"/>
      <c r="D156" s="85"/>
      <c r="E156" s="85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>
      <c r="B157" s="21"/>
      <c r="C157" s="85"/>
      <c r="D157" s="85"/>
      <c r="E157" s="85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>
      <c r="B158" s="21"/>
      <c r="C158" s="85"/>
      <c r="D158" s="85"/>
      <c r="E158" s="85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>
      <c r="B159" s="21"/>
      <c r="C159" s="85"/>
      <c r="D159" s="85"/>
      <c r="E159" s="85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>
      <c r="B160" s="21"/>
      <c r="C160" s="85"/>
      <c r="D160" s="85"/>
      <c r="E160" s="85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>
      <c r="B161" s="21"/>
      <c r="C161" s="85"/>
      <c r="D161" s="85"/>
      <c r="E161" s="85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>
      <c r="B162" s="21"/>
      <c r="C162" s="85"/>
      <c r="D162" s="85"/>
      <c r="E162" s="85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>
      <c r="B163" s="21"/>
      <c r="C163" s="85"/>
      <c r="D163" s="85"/>
      <c r="E163" s="85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>
      <c r="B164" s="21"/>
      <c r="C164" s="85"/>
      <c r="D164" s="85"/>
      <c r="E164" s="85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>
      <c r="B165" s="21"/>
      <c r="C165" s="85"/>
      <c r="D165" s="85"/>
      <c r="E165" s="85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>
      <c r="B166" s="21"/>
      <c r="C166" s="85"/>
      <c r="D166" s="85"/>
      <c r="E166" s="85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>
      <c r="B167" s="21"/>
      <c r="C167" s="85"/>
      <c r="D167" s="85"/>
      <c r="E167" s="85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>
      <c r="B168" s="21"/>
      <c r="C168" s="85"/>
      <c r="D168" s="85"/>
      <c r="E168" s="85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>
      <c r="B169" s="21"/>
      <c r="C169" s="85"/>
      <c r="D169" s="85"/>
      <c r="E169" s="85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>
      <c r="B170" s="21"/>
      <c r="C170" s="85"/>
      <c r="D170" s="85"/>
      <c r="E170" s="85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>
      <c r="B171" s="21"/>
      <c r="C171" s="85"/>
      <c r="D171" s="85"/>
      <c r="E171" s="85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2:25">
      <c r="B172" s="21"/>
      <c r="C172" s="85"/>
      <c r="D172" s="85"/>
      <c r="E172" s="85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2:25">
      <c r="B173" s="21"/>
      <c r="C173" s="85"/>
      <c r="D173" s="85"/>
      <c r="E173" s="85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</sheetData>
  <mergeCells count="3">
    <mergeCell ref="A3:F3"/>
    <mergeCell ref="A4:F4"/>
    <mergeCell ref="A1:F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4" fitToHeight="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workbookViewId="0">
      <selection activeCell="A21" sqref="A21"/>
    </sheetView>
  </sheetViews>
  <sheetFormatPr defaultRowHeight="14.5"/>
  <cols>
    <col min="1" max="1" width="65.1796875" style="121" customWidth="1"/>
    <col min="3" max="3" width="17.26953125" style="76" customWidth="1"/>
    <col min="4" max="4" width="13.7265625" style="76" customWidth="1"/>
    <col min="5" max="5" width="12.7265625" style="76" customWidth="1"/>
    <col min="6" max="6" width="16.453125" style="76" customWidth="1"/>
  </cols>
  <sheetData>
    <row r="1" spans="1:8" ht="15.5">
      <c r="A1" s="195" t="s">
        <v>696</v>
      </c>
      <c r="B1" s="195"/>
      <c r="C1" s="195"/>
      <c r="D1" s="195"/>
      <c r="E1" s="195"/>
      <c r="F1" s="195"/>
    </row>
    <row r="2" spans="1:8" ht="15.5">
      <c r="A2" s="111" t="s">
        <v>631</v>
      </c>
    </row>
    <row r="3" spans="1:8" ht="24" customHeight="1">
      <c r="A3" s="191" t="s">
        <v>634</v>
      </c>
      <c r="B3" s="192"/>
      <c r="C3" s="192"/>
      <c r="D3" s="192"/>
      <c r="E3" s="192"/>
      <c r="F3" s="193"/>
    </row>
    <row r="4" spans="1:8" ht="24" customHeight="1">
      <c r="A4" s="194" t="s">
        <v>620</v>
      </c>
      <c r="B4" s="192"/>
      <c r="C4" s="192"/>
      <c r="D4" s="192"/>
      <c r="E4" s="192"/>
      <c r="F4" s="193"/>
      <c r="H4" s="54"/>
    </row>
    <row r="5" spans="1:8" ht="17.5">
      <c r="A5" s="112"/>
    </row>
    <row r="6" spans="1:8">
      <c r="A6" s="113" t="s">
        <v>552</v>
      </c>
    </row>
    <row r="7" spans="1:8" ht="39">
      <c r="A7" s="2" t="s">
        <v>593</v>
      </c>
      <c r="B7" s="2" t="s">
        <v>564</v>
      </c>
      <c r="C7" s="130" t="s">
        <v>470</v>
      </c>
      <c r="D7" s="130" t="s">
        <v>471</v>
      </c>
      <c r="E7" s="130" t="s">
        <v>472</v>
      </c>
      <c r="F7" s="128" t="s">
        <v>557</v>
      </c>
    </row>
    <row r="8" spans="1:8" ht="15" customHeight="1">
      <c r="A8" s="114" t="s">
        <v>154</v>
      </c>
      <c r="B8" s="5" t="s">
        <v>155</v>
      </c>
      <c r="C8" s="78">
        <v>134360942</v>
      </c>
      <c r="D8" s="78"/>
      <c r="E8" s="78"/>
      <c r="F8" s="78">
        <f>SUM(C8:E8)</f>
        <v>134360942</v>
      </c>
    </row>
    <row r="9" spans="1:8" ht="15" customHeight="1">
      <c r="A9" s="4" t="s">
        <v>156</v>
      </c>
      <c r="B9" s="5" t="s">
        <v>157</v>
      </c>
      <c r="C9" s="78">
        <v>95128320</v>
      </c>
      <c r="D9" s="78"/>
      <c r="E9" s="78"/>
      <c r="F9" s="78">
        <f t="shared" ref="F9:F73" si="0">SUM(C9:E9)</f>
        <v>95128320</v>
      </c>
    </row>
    <row r="10" spans="1:8" ht="15" customHeight="1">
      <c r="A10" s="4" t="s">
        <v>158</v>
      </c>
      <c r="B10" s="5" t="s">
        <v>635</v>
      </c>
      <c r="C10" s="78">
        <v>72978899</v>
      </c>
      <c r="D10" s="78"/>
      <c r="E10" s="78"/>
      <c r="F10" s="78">
        <f t="shared" si="0"/>
        <v>72978899</v>
      </c>
    </row>
    <row r="11" spans="1:8" s="147" customFormat="1" ht="15" customHeight="1">
      <c r="A11" s="4" t="s">
        <v>636</v>
      </c>
      <c r="B11" s="5" t="s">
        <v>637</v>
      </c>
      <c r="C11" s="78">
        <v>54443675</v>
      </c>
      <c r="D11" s="78"/>
      <c r="E11" s="78"/>
      <c r="F11" s="78"/>
    </row>
    <row r="12" spans="1:8" ht="15" customHeight="1">
      <c r="A12" s="4" t="s">
        <v>160</v>
      </c>
      <c r="B12" s="5" t="s">
        <v>161</v>
      </c>
      <c r="C12" s="78">
        <v>6295061</v>
      </c>
      <c r="D12" s="78"/>
      <c r="E12" s="78"/>
      <c r="F12" s="78">
        <f t="shared" si="0"/>
        <v>6295061</v>
      </c>
    </row>
    <row r="13" spans="1:8" ht="15" customHeight="1">
      <c r="A13" s="4" t="s">
        <v>162</v>
      </c>
      <c r="B13" s="5" t="s">
        <v>163</v>
      </c>
      <c r="C13" s="78">
        <v>28074558</v>
      </c>
      <c r="D13" s="78"/>
      <c r="E13" s="78"/>
      <c r="F13" s="78">
        <f t="shared" si="0"/>
        <v>28074558</v>
      </c>
    </row>
    <row r="14" spans="1:8" ht="15" customHeight="1">
      <c r="A14" s="4" t="s">
        <v>164</v>
      </c>
      <c r="B14" s="5" t="s">
        <v>165</v>
      </c>
      <c r="C14" s="78">
        <v>2732302</v>
      </c>
      <c r="D14" s="78"/>
      <c r="E14" s="78"/>
      <c r="F14" s="78">
        <f t="shared" si="0"/>
        <v>2732302</v>
      </c>
    </row>
    <row r="15" spans="1:8" ht="15" customHeight="1">
      <c r="A15" s="6" t="s">
        <v>405</v>
      </c>
      <c r="B15" s="7" t="s">
        <v>166</v>
      </c>
      <c r="C15" s="78">
        <f>SUM(C8:C14)</f>
        <v>394013757</v>
      </c>
      <c r="D15" s="78">
        <f>SUM(D8:D14)</f>
        <v>0</v>
      </c>
      <c r="E15" s="78">
        <f>SUM(E8:E14)</f>
        <v>0</v>
      </c>
      <c r="F15" s="78">
        <f t="shared" si="0"/>
        <v>394013757</v>
      </c>
    </row>
    <row r="16" spans="1:8" ht="15" customHeight="1">
      <c r="A16" s="4" t="s">
        <v>167</v>
      </c>
      <c r="B16" s="5" t="s">
        <v>168</v>
      </c>
      <c r="C16" s="78"/>
      <c r="D16" s="78"/>
      <c r="E16" s="78"/>
      <c r="F16" s="78">
        <f t="shared" si="0"/>
        <v>0</v>
      </c>
    </row>
    <row r="17" spans="1:6" ht="15" customHeight="1">
      <c r="A17" s="4" t="s">
        <v>169</v>
      </c>
      <c r="B17" s="5" t="s">
        <v>170</v>
      </c>
      <c r="C17" s="78"/>
      <c r="D17" s="78"/>
      <c r="E17" s="78"/>
      <c r="F17" s="78">
        <f t="shared" si="0"/>
        <v>0</v>
      </c>
    </row>
    <row r="18" spans="1:6" ht="15" customHeight="1">
      <c r="A18" s="4" t="s">
        <v>367</v>
      </c>
      <c r="B18" s="5" t="s">
        <v>171</v>
      </c>
      <c r="C18" s="78"/>
      <c r="D18" s="78"/>
      <c r="E18" s="78"/>
      <c r="F18" s="78">
        <f t="shared" si="0"/>
        <v>0</v>
      </c>
    </row>
    <row r="19" spans="1:6" ht="15" customHeight="1">
      <c r="A19" s="4" t="s">
        <v>368</v>
      </c>
      <c r="B19" s="5" t="s">
        <v>172</v>
      </c>
      <c r="C19" s="78"/>
      <c r="D19" s="78"/>
      <c r="E19" s="78"/>
      <c r="F19" s="78">
        <f t="shared" si="0"/>
        <v>0</v>
      </c>
    </row>
    <row r="20" spans="1:6" ht="15" customHeight="1">
      <c r="A20" s="4" t="s">
        <v>369</v>
      </c>
      <c r="B20" s="5" t="s">
        <v>173</v>
      </c>
      <c r="C20" s="78">
        <v>4751550</v>
      </c>
      <c r="D20" s="78"/>
      <c r="E20" s="78"/>
      <c r="F20" s="78">
        <f t="shared" si="0"/>
        <v>4751550</v>
      </c>
    </row>
    <row r="21" spans="1:6" s="145" customFormat="1" ht="15" customHeight="1">
      <c r="A21" s="32" t="s">
        <v>406</v>
      </c>
      <c r="B21" s="39" t="s">
        <v>174</v>
      </c>
      <c r="C21" s="108">
        <f>C15+C16+C17+C18+C19+C20</f>
        <v>398765307</v>
      </c>
      <c r="D21" s="108">
        <f>D15+D16+D17+D18+D19+D20</f>
        <v>0</v>
      </c>
      <c r="E21" s="108">
        <f>E15+E16+E17+E18+E19+E20</f>
        <v>0</v>
      </c>
      <c r="F21" s="108">
        <f t="shared" si="0"/>
        <v>398765307</v>
      </c>
    </row>
    <row r="22" spans="1:6" ht="15" customHeight="1">
      <c r="A22" s="4" t="s">
        <v>373</v>
      </c>
      <c r="B22" s="5" t="s">
        <v>183</v>
      </c>
      <c r="C22" s="78"/>
      <c r="D22" s="78"/>
      <c r="E22" s="78"/>
      <c r="F22" s="78">
        <f t="shared" si="0"/>
        <v>0</v>
      </c>
    </row>
    <row r="23" spans="1:6" ht="15" customHeight="1">
      <c r="A23" s="4" t="s">
        <v>374</v>
      </c>
      <c r="B23" s="5" t="s">
        <v>184</v>
      </c>
      <c r="C23" s="78"/>
      <c r="D23" s="78"/>
      <c r="E23" s="78"/>
      <c r="F23" s="78">
        <f t="shared" si="0"/>
        <v>0</v>
      </c>
    </row>
    <row r="24" spans="1:6" ht="15" customHeight="1">
      <c r="A24" s="6" t="s">
        <v>408</v>
      </c>
      <c r="B24" s="7" t="s">
        <v>185</v>
      </c>
      <c r="C24" s="78">
        <f>SUM(C22:C23)</f>
        <v>0</v>
      </c>
      <c r="D24" s="78">
        <f>SUM(D22:D23)</f>
        <v>0</v>
      </c>
      <c r="E24" s="78">
        <f>SUM(E22:E23)</f>
        <v>0</v>
      </c>
      <c r="F24" s="78">
        <f t="shared" si="0"/>
        <v>0</v>
      </c>
    </row>
    <row r="25" spans="1:6" ht="15" customHeight="1">
      <c r="A25" s="4" t="s">
        <v>375</v>
      </c>
      <c r="B25" s="5" t="s">
        <v>186</v>
      </c>
      <c r="C25" s="78"/>
      <c r="D25" s="78"/>
      <c r="E25" s="78"/>
      <c r="F25" s="78">
        <f t="shared" si="0"/>
        <v>0</v>
      </c>
    </row>
    <row r="26" spans="1:6" ht="15" customHeight="1">
      <c r="A26" s="4" t="s">
        <v>376</v>
      </c>
      <c r="B26" s="5" t="s">
        <v>187</v>
      </c>
      <c r="C26" s="78"/>
      <c r="D26" s="78"/>
      <c r="E26" s="78"/>
      <c r="F26" s="78">
        <f t="shared" si="0"/>
        <v>0</v>
      </c>
    </row>
    <row r="27" spans="1:6" ht="15" customHeight="1">
      <c r="A27" s="4" t="s">
        <v>377</v>
      </c>
      <c r="B27" s="5" t="s">
        <v>188</v>
      </c>
      <c r="C27" s="149">
        <v>30550000</v>
      </c>
      <c r="D27" s="149"/>
      <c r="E27" s="149"/>
      <c r="F27" s="149">
        <f t="shared" si="0"/>
        <v>30550000</v>
      </c>
    </row>
    <row r="28" spans="1:6" ht="15" customHeight="1">
      <c r="A28" s="4" t="s">
        <v>378</v>
      </c>
      <c r="B28" s="5" t="s">
        <v>189</v>
      </c>
      <c r="C28" s="149">
        <v>98000000</v>
      </c>
      <c r="D28" s="149"/>
      <c r="E28" s="149"/>
      <c r="F28" s="149">
        <f t="shared" si="0"/>
        <v>98000000</v>
      </c>
    </row>
    <row r="29" spans="1:6" ht="15" customHeight="1">
      <c r="A29" s="4" t="s">
        <v>379</v>
      </c>
      <c r="B29" s="5" t="s">
        <v>192</v>
      </c>
      <c r="C29" s="149"/>
      <c r="D29" s="149"/>
      <c r="E29" s="149"/>
      <c r="F29" s="149">
        <f t="shared" si="0"/>
        <v>0</v>
      </c>
    </row>
    <row r="30" spans="1:6" ht="15" customHeight="1">
      <c r="A30" s="4" t="s">
        <v>193</v>
      </c>
      <c r="B30" s="5" t="s">
        <v>194</v>
      </c>
      <c r="C30" s="149"/>
      <c r="D30" s="149"/>
      <c r="E30" s="149"/>
      <c r="F30" s="149">
        <f t="shared" si="0"/>
        <v>0</v>
      </c>
    </row>
    <row r="31" spans="1:6" ht="15" customHeight="1">
      <c r="A31" s="4" t="s">
        <v>380</v>
      </c>
      <c r="B31" s="5" t="s">
        <v>195</v>
      </c>
      <c r="C31" s="149">
        <v>2000000</v>
      </c>
      <c r="D31" s="149"/>
      <c r="E31" s="149"/>
      <c r="F31" s="149">
        <f t="shared" si="0"/>
        <v>2000000</v>
      </c>
    </row>
    <row r="32" spans="1:6" ht="15" customHeight="1">
      <c r="A32" s="4" t="s">
        <v>381</v>
      </c>
      <c r="B32" s="5" t="s">
        <v>200</v>
      </c>
      <c r="C32" s="149">
        <v>800000</v>
      </c>
      <c r="D32" s="149"/>
      <c r="E32" s="149"/>
      <c r="F32" s="149">
        <f t="shared" si="0"/>
        <v>800000</v>
      </c>
    </row>
    <row r="33" spans="1:6" ht="15" customHeight="1">
      <c r="A33" s="6" t="s">
        <v>409</v>
      </c>
      <c r="B33" s="7" t="s">
        <v>203</v>
      </c>
      <c r="C33" s="149">
        <f>C32+C31+C30+C29+C28</f>
        <v>100800000</v>
      </c>
      <c r="D33" s="149"/>
      <c r="E33" s="149"/>
      <c r="F33" s="149">
        <f t="shared" si="0"/>
        <v>100800000</v>
      </c>
    </row>
    <row r="34" spans="1:6" ht="15" customHeight="1">
      <c r="A34" s="4" t="s">
        <v>382</v>
      </c>
      <c r="B34" s="5" t="s">
        <v>204</v>
      </c>
      <c r="C34" s="149">
        <v>800000</v>
      </c>
      <c r="D34" s="149"/>
      <c r="E34" s="149"/>
      <c r="F34" s="149">
        <f t="shared" si="0"/>
        <v>800000</v>
      </c>
    </row>
    <row r="35" spans="1:6" s="145" customFormat="1" ht="15" customHeight="1">
      <c r="A35" s="32" t="s">
        <v>410</v>
      </c>
      <c r="B35" s="39" t="s">
        <v>205</v>
      </c>
      <c r="C35" s="150">
        <f>C34+C33+C27+C26+C25+C24</f>
        <v>132150000</v>
      </c>
      <c r="D35" s="150">
        <f>D34+D33+D27+D26+D25+D24</f>
        <v>0</v>
      </c>
      <c r="E35" s="150">
        <f>E34+E33+E27+E26+E25+E24</f>
        <v>0</v>
      </c>
      <c r="F35" s="150">
        <f t="shared" si="0"/>
        <v>132150000</v>
      </c>
    </row>
    <row r="36" spans="1:6" ht="15" customHeight="1">
      <c r="A36" s="11" t="s">
        <v>206</v>
      </c>
      <c r="B36" s="5" t="s">
        <v>207</v>
      </c>
      <c r="C36" s="78"/>
      <c r="D36" s="78"/>
      <c r="E36" s="78"/>
      <c r="F36" s="78">
        <f t="shared" si="0"/>
        <v>0</v>
      </c>
    </row>
    <row r="37" spans="1:6" ht="15" customHeight="1">
      <c r="A37" s="11" t="s">
        <v>383</v>
      </c>
      <c r="B37" s="5" t="s">
        <v>208</v>
      </c>
      <c r="C37" s="78">
        <v>2200000</v>
      </c>
      <c r="D37" s="78"/>
      <c r="E37" s="78"/>
      <c r="F37" s="78">
        <f t="shared" si="0"/>
        <v>2200000</v>
      </c>
    </row>
    <row r="38" spans="1:6" ht="15" customHeight="1">
      <c r="A38" s="11" t="s">
        <v>384</v>
      </c>
      <c r="B38" s="5" t="s">
        <v>209</v>
      </c>
      <c r="C38" s="78">
        <v>7535289</v>
      </c>
      <c r="D38" s="78"/>
      <c r="E38" s="78"/>
      <c r="F38" s="78">
        <f t="shared" si="0"/>
        <v>7535289</v>
      </c>
    </row>
    <row r="39" spans="1:6" ht="15" customHeight="1">
      <c r="A39" s="11" t="s">
        <v>385</v>
      </c>
      <c r="B39" s="5" t="s">
        <v>210</v>
      </c>
      <c r="C39" s="78">
        <v>25885464</v>
      </c>
      <c r="D39" s="78"/>
      <c r="E39" s="78"/>
      <c r="F39" s="78">
        <f t="shared" si="0"/>
        <v>25885464</v>
      </c>
    </row>
    <row r="40" spans="1:6" ht="15" customHeight="1">
      <c r="A40" s="11" t="s">
        <v>211</v>
      </c>
      <c r="B40" s="5" t="s">
        <v>212</v>
      </c>
      <c r="C40" s="78">
        <v>39500000</v>
      </c>
      <c r="D40" s="78"/>
      <c r="E40" s="78"/>
      <c r="F40" s="78">
        <f t="shared" si="0"/>
        <v>39500000</v>
      </c>
    </row>
    <row r="41" spans="1:6" ht="15" customHeight="1">
      <c r="A41" s="11" t="s">
        <v>213</v>
      </c>
      <c r="B41" s="5" t="s">
        <v>214</v>
      </c>
      <c r="C41" s="78">
        <v>11000000</v>
      </c>
      <c r="D41" s="78"/>
      <c r="E41" s="78"/>
      <c r="F41" s="78">
        <f t="shared" si="0"/>
        <v>11000000</v>
      </c>
    </row>
    <row r="42" spans="1:6" ht="15" customHeight="1">
      <c r="A42" s="11" t="s">
        <v>215</v>
      </c>
      <c r="B42" s="5" t="s">
        <v>216</v>
      </c>
      <c r="C42" s="78">
        <v>15663142</v>
      </c>
      <c r="D42" s="78"/>
      <c r="E42" s="78"/>
      <c r="F42" s="78">
        <f t="shared" si="0"/>
        <v>15663142</v>
      </c>
    </row>
    <row r="43" spans="1:6" ht="15" customHeight="1">
      <c r="A43" s="11" t="s">
        <v>386</v>
      </c>
      <c r="B43" s="5" t="s">
        <v>217</v>
      </c>
      <c r="C43" s="78"/>
      <c r="D43" s="78"/>
      <c r="E43" s="78"/>
      <c r="F43" s="78">
        <f t="shared" si="0"/>
        <v>0</v>
      </c>
    </row>
    <row r="44" spans="1:6" ht="15" customHeight="1">
      <c r="A44" s="11" t="s">
        <v>387</v>
      </c>
      <c r="B44" s="5" t="s">
        <v>218</v>
      </c>
      <c r="C44" s="78"/>
      <c r="D44" s="78"/>
      <c r="E44" s="78"/>
      <c r="F44" s="78">
        <f t="shared" si="0"/>
        <v>0</v>
      </c>
    </row>
    <row r="45" spans="1:6" ht="15" customHeight="1">
      <c r="A45" s="11" t="s">
        <v>388</v>
      </c>
      <c r="B45" s="5" t="s">
        <v>219</v>
      </c>
      <c r="C45" s="78"/>
      <c r="D45" s="78"/>
      <c r="E45" s="78"/>
      <c r="F45" s="78">
        <f t="shared" si="0"/>
        <v>0</v>
      </c>
    </row>
    <row r="46" spans="1:6" s="145" customFormat="1" ht="15" customHeight="1">
      <c r="A46" s="38" t="s">
        <v>411</v>
      </c>
      <c r="B46" s="39" t="s">
        <v>220</v>
      </c>
      <c r="C46" s="108">
        <f>SUM(C36:C45)</f>
        <v>101783895</v>
      </c>
      <c r="D46" s="108">
        <f>SUM(D36:D45)</f>
        <v>0</v>
      </c>
      <c r="E46" s="108">
        <f>SUM(E36:E45)</f>
        <v>0</v>
      </c>
      <c r="F46" s="108">
        <f t="shared" si="0"/>
        <v>101783895</v>
      </c>
    </row>
    <row r="47" spans="1:6" ht="15" customHeight="1">
      <c r="A47" s="11" t="s">
        <v>229</v>
      </c>
      <c r="B47" s="5" t="s">
        <v>230</v>
      </c>
      <c r="C47" s="78"/>
      <c r="D47" s="78"/>
      <c r="E47" s="78"/>
      <c r="F47" s="78">
        <f t="shared" si="0"/>
        <v>0</v>
      </c>
    </row>
    <row r="48" spans="1:6" ht="15" customHeight="1">
      <c r="A48" s="4" t="s">
        <v>392</v>
      </c>
      <c r="B48" s="5" t="s">
        <v>231</v>
      </c>
      <c r="C48" s="78"/>
      <c r="D48" s="78"/>
      <c r="E48" s="78"/>
      <c r="F48" s="78">
        <f t="shared" si="0"/>
        <v>0</v>
      </c>
    </row>
    <row r="49" spans="1:6" ht="15" customHeight="1">
      <c r="A49" s="11" t="s">
        <v>393</v>
      </c>
      <c r="B49" s="5" t="s">
        <v>232</v>
      </c>
      <c r="C49" s="78"/>
      <c r="D49" s="78"/>
      <c r="E49" s="78"/>
      <c r="F49" s="78">
        <f t="shared" si="0"/>
        <v>0</v>
      </c>
    </row>
    <row r="50" spans="1:6" ht="15" customHeight="1">
      <c r="A50" s="32" t="s">
        <v>413</v>
      </c>
      <c r="B50" s="39" t="s">
        <v>233</v>
      </c>
      <c r="C50" s="78">
        <f>SUM(C47:C49)</f>
        <v>0</v>
      </c>
      <c r="D50" s="78">
        <f>SUM(D47:D49)</f>
        <v>0</v>
      </c>
      <c r="E50" s="78">
        <f>SUM(E47:E49)</f>
        <v>0</v>
      </c>
      <c r="F50" s="78">
        <f t="shared" si="0"/>
        <v>0</v>
      </c>
    </row>
    <row r="51" spans="1:6" s="145" customFormat="1" ht="15" customHeight="1">
      <c r="A51" s="118" t="s">
        <v>469</v>
      </c>
      <c r="B51" s="44"/>
      <c r="C51" s="108">
        <f>C50+C46+C35+C21</f>
        <v>632699202</v>
      </c>
      <c r="D51" s="108">
        <f>D50+D46+D35+D21</f>
        <v>0</v>
      </c>
      <c r="E51" s="108">
        <f>E50+E46+E35+E21</f>
        <v>0</v>
      </c>
      <c r="F51" s="108">
        <f t="shared" si="0"/>
        <v>632699202</v>
      </c>
    </row>
    <row r="52" spans="1:6" ht="15" customHeight="1">
      <c r="A52" s="4" t="s">
        <v>175</v>
      </c>
      <c r="B52" s="5" t="s">
        <v>176</v>
      </c>
      <c r="C52" s="78"/>
      <c r="D52" s="78"/>
      <c r="E52" s="78"/>
      <c r="F52" s="78">
        <f t="shared" si="0"/>
        <v>0</v>
      </c>
    </row>
    <row r="53" spans="1:6" ht="15" customHeight="1">
      <c r="A53" s="4" t="s">
        <v>177</v>
      </c>
      <c r="B53" s="5" t="s">
        <v>178</v>
      </c>
      <c r="C53" s="78"/>
      <c r="D53" s="78"/>
      <c r="E53" s="78"/>
      <c r="F53" s="78">
        <f t="shared" si="0"/>
        <v>0</v>
      </c>
    </row>
    <row r="54" spans="1:6" ht="15" customHeight="1">
      <c r="A54" s="4" t="s">
        <v>370</v>
      </c>
      <c r="B54" s="5" t="s">
        <v>179</v>
      </c>
      <c r="C54" s="78"/>
      <c r="D54" s="78"/>
      <c r="E54" s="78"/>
      <c r="F54" s="78">
        <f t="shared" si="0"/>
        <v>0</v>
      </c>
    </row>
    <row r="55" spans="1:6" ht="15" customHeight="1">
      <c r="A55" s="4" t="s">
        <v>371</v>
      </c>
      <c r="B55" s="5" t="s">
        <v>180</v>
      </c>
      <c r="C55" s="78"/>
      <c r="D55" s="78"/>
      <c r="E55" s="78"/>
      <c r="F55" s="78">
        <f t="shared" si="0"/>
        <v>0</v>
      </c>
    </row>
    <row r="56" spans="1:6" ht="15" customHeight="1">
      <c r="A56" s="4" t="s">
        <v>372</v>
      </c>
      <c r="B56" s="5" t="s">
        <v>181</v>
      </c>
      <c r="C56" s="78">
        <v>85411000</v>
      </c>
      <c r="D56" s="78"/>
      <c r="E56" s="78"/>
      <c r="F56" s="78">
        <f t="shared" si="0"/>
        <v>85411000</v>
      </c>
    </row>
    <row r="57" spans="1:6" ht="15" customHeight="1">
      <c r="A57" s="32" t="s">
        <v>407</v>
      </c>
      <c r="B57" s="39" t="s">
        <v>182</v>
      </c>
      <c r="C57" s="78">
        <f>SUM(C52:C56)</f>
        <v>85411000</v>
      </c>
      <c r="D57" s="78">
        <f>SUM(D52:D56)</f>
        <v>0</v>
      </c>
      <c r="E57" s="78">
        <f>SUM(E52:E56)</f>
        <v>0</v>
      </c>
      <c r="F57" s="78">
        <f t="shared" si="0"/>
        <v>85411000</v>
      </c>
    </row>
    <row r="58" spans="1:6" ht="15" customHeight="1">
      <c r="A58" s="11" t="s">
        <v>389</v>
      </c>
      <c r="B58" s="5" t="s">
        <v>221</v>
      </c>
      <c r="C58" s="78"/>
      <c r="D58" s="78"/>
      <c r="E58" s="78"/>
      <c r="F58" s="78">
        <f t="shared" si="0"/>
        <v>0</v>
      </c>
    </row>
    <row r="59" spans="1:6" ht="15" customHeight="1">
      <c r="A59" s="11" t="s">
        <v>390</v>
      </c>
      <c r="B59" s="5" t="s">
        <v>222</v>
      </c>
      <c r="C59" s="78">
        <v>24800000</v>
      </c>
      <c r="D59" s="78"/>
      <c r="E59" s="78"/>
      <c r="F59" s="78">
        <f t="shared" si="0"/>
        <v>24800000</v>
      </c>
    </row>
    <row r="60" spans="1:6" ht="15" customHeight="1">
      <c r="A60" s="11" t="s">
        <v>223</v>
      </c>
      <c r="B60" s="5" t="s">
        <v>224</v>
      </c>
      <c r="C60" s="78"/>
      <c r="D60" s="78"/>
      <c r="E60" s="78"/>
      <c r="F60" s="78">
        <f t="shared" si="0"/>
        <v>0</v>
      </c>
    </row>
    <row r="61" spans="1:6" ht="15" customHeight="1">
      <c r="A61" s="11" t="s">
        <v>391</v>
      </c>
      <c r="B61" s="5" t="s">
        <v>225</v>
      </c>
      <c r="C61" s="78"/>
      <c r="D61" s="78"/>
      <c r="E61" s="78"/>
      <c r="F61" s="78">
        <f t="shared" si="0"/>
        <v>0</v>
      </c>
    </row>
    <row r="62" spans="1:6" ht="15" customHeight="1">
      <c r="A62" s="11" t="s">
        <v>226</v>
      </c>
      <c r="B62" s="5" t="s">
        <v>227</v>
      </c>
      <c r="C62" s="78"/>
      <c r="D62" s="78"/>
      <c r="E62" s="78"/>
      <c r="F62" s="78">
        <f t="shared" si="0"/>
        <v>0</v>
      </c>
    </row>
    <row r="63" spans="1:6" ht="15" customHeight="1">
      <c r="A63" s="32" t="s">
        <v>412</v>
      </c>
      <c r="B63" s="39" t="s">
        <v>228</v>
      </c>
      <c r="C63" s="78">
        <f>SUM(C58:C62)</f>
        <v>24800000</v>
      </c>
      <c r="D63" s="78">
        <f>SUM(D58:D62)</f>
        <v>0</v>
      </c>
      <c r="E63" s="78">
        <f>SUM(E58:E62)</f>
        <v>0</v>
      </c>
      <c r="F63" s="78">
        <f t="shared" si="0"/>
        <v>24800000</v>
      </c>
    </row>
    <row r="64" spans="1:6" ht="15" customHeight="1">
      <c r="A64" s="11" t="s">
        <v>234</v>
      </c>
      <c r="B64" s="5" t="s">
        <v>235</v>
      </c>
      <c r="C64" s="78"/>
      <c r="D64" s="78"/>
      <c r="E64" s="78"/>
      <c r="F64" s="78">
        <f t="shared" si="0"/>
        <v>0</v>
      </c>
    </row>
    <row r="65" spans="1:18" ht="15" customHeight="1">
      <c r="A65" s="4" t="s">
        <v>394</v>
      </c>
      <c r="B65" s="5" t="s">
        <v>236</v>
      </c>
      <c r="C65" s="78"/>
      <c r="D65" s="78"/>
      <c r="E65" s="78"/>
      <c r="F65" s="78">
        <f t="shared" si="0"/>
        <v>0</v>
      </c>
    </row>
    <row r="66" spans="1:18" ht="15" customHeight="1">
      <c r="A66" s="11" t="s">
        <v>395</v>
      </c>
      <c r="B66" s="5" t="s">
        <v>237</v>
      </c>
      <c r="C66" s="78">
        <v>13575000</v>
      </c>
      <c r="D66" s="78"/>
      <c r="E66" s="78"/>
      <c r="F66" s="78">
        <f t="shared" si="0"/>
        <v>13575000</v>
      </c>
    </row>
    <row r="67" spans="1:18" ht="15" customHeight="1">
      <c r="A67" s="32" t="s">
        <v>415</v>
      </c>
      <c r="B67" s="39" t="s">
        <v>238</v>
      </c>
      <c r="C67" s="78">
        <f>SUM(C64:C66)</f>
        <v>13575000</v>
      </c>
      <c r="D67" s="78">
        <f>SUM(D64:D66)</f>
        <v>0</v>
      </c>
      <c r="E67" s="78">
        <f>SUM(E64:E66)</f>
        <v>0</v>
      </c>
      <c r="F67" s="78">
        <f t="shared" si="0"/>
        <v>13575000</v>
      </c>
    </row>
    <row r="68" spans="1:18" ht="15" customHeight="1">
      <c r="A68" s="118" t="s">
        <v>468</v>
      </c>
      <c r="B68" s="44"/>
      <c r="C68" s="78">
        <f>C67+C63+C57</f>
        <v>123786000</v>
      </c>
      <c r="D68" s="78">
        <f>D67+D63+D57</f>
        <v>0</v>
      </c>
      <c r="E68" s="78">
        <f>E67+E63+E57</f>
        <v>0</v>
      </c>
      <c r="F68" s="78">
        <f t="shared" si="0"/>
        <v>123786000</v>
      </c>
    </row>
    <row r="69" spans="1:18" ht="15.5">
      <c r="A69" s="119" t="s">
        <v>414</v>
      </c>
      <c r="B69" s="29" t="s">
        <v>239</v>
      </c>
      <c r="C69" s="78">
        <f>C67+C63+C57+C50+C46+C35+C21</f>
        <v>756485202</v>
      </c>
      <c r="D69" s="78">
        <f>D67+D63+D57+D50+D46+D35+D21</f>
        <v>0</v>
      </c>
      <c r="E69" s="78">
        <f>E67+E63+E57+E50+E46+E35+E21</f>
        <v>0</v>
      </c>
      <c r="F69" s="78">
        <f t="shared" si="0"/>
        <v>756485202</v>
      </c>
    </row>
    <row r="70" spans="1:18" ht="15.5">
      <c r="A70" s="122" t="s">
        <v>521</v>
      </c>
      <c r="B70" s="43"/>
      <c r="C70" s="78">
        <f>C51-'2. tábla kiadás önkormányzat'!C76</f>
        <v>166234856</v>
      </c>
      <c r="D70" s="78">
        <f>D51-'2. tábla kiadás önkormányzat'!D76</f>
        <v>0</v>
      </c>
      <c r="E70" s="78">
        <f>E51-'2. tábla kiadás önkormányzat'!E76</f>
        <v>0</v>
      </c>
      <c r="F70" s="78">
        <f t="shared" si="0"/>
        <v>166234856</v>
      </c>
    </row>
    <row r="71" spans="1:18" ht="15.5">
      <c r="A71" s="122" t="s">
        <v>522</v>
      </c>
      <c r="B71" s="43"/>
      <c r="C71" s="78">
        <f>C68-'2. tábla kiadás önkormányzat'!C99</f>
        <v>-278962803</v>
      </c>
      <c r="D71" s="78">
        <f>D68-'2. tábla kiadás önkormányzat'!D99</f>
        <v>-1200000</v>
      </c>
      <c r="E71" s="78">
        <f>E68-'2. tábla kiadás önkormányzat'!E99</f>
        <v>0</v>
      </c>
      <c r="F71" s="78">
        <f t="shared" si="0"/>
        <v>-280162803</v>
      </c>
    </row>
    <row r="72" spans="1:18">
      <c r="A72" s="11" t="s">
        <v>396</v>
      </c>
      <c r="B72" s="4" t="s">
        <v>240</v>
      </c>
      <c r="C72" s="78"/>
      <c r="D72" s="78"/>
      <c r="E72" s="78"/>
      <c r="F72" s="78">
        <f t="shared" si="0"/>
        <v>0</v>
      </c>
    </row>
    <row r="73" spans="1:18">
      <c r="A73" s="11" t="s">
        <v>241</v>
      </c>
      <c r="B73" s="4" t="s">
        <v>242</v>
      </c>
      <c r="C73" s="78"/>
      <c r="D73" s="78"/>
      <c r="E73" s="78"/>
      <c r="F73" s="78">
        <f t="shared" si="0"/>
        <v>0</v>
      </c>
      <c r="R73" t="s">
        <v>631</v>
      </c>
    </row>
    <row r="74" spans="1:18">
      <c r="A74" s="11" t="s">
        <v>397</v>
      </c>
      <c r="B74" s="4" t="s">
        <v>243</v>
      </c>
      <c r="C74" s="78"/>
      <c r="D74" s="78"/>
      <c r="E74" s="78"/>
      <c r="F74" s="78">
        <f t="shared" ref="F74:F99" si="1">SUM(C74:E74)</f>
        <v>0</v>
      </c>
    </row>
    <row r="75" spans="1:18">
      <c r="A75" s="13" t="s">
        <v>416</v>
      </c>
      <c r="B75" s="6" t="s">
        <v>244</v>
      </c>
      <c r="C75" s="78">
        <f>SUM(C72:C74)</f>
        <v>0</v>
      </c>
      <c r="D75" s="78"/>
      <c r="E75" s="78"/>
      <c r="F75" s="78">
        <f t="shared" si="1"/>
        <v>0</v>
      </c>
    </row>
    <row r="76" spans="1:18">
      <c r="A76" s="11" t="s">
        <v>398</v>
      </c>
      <c r="B76" s="4" t="s">
        <v>245</v>
      </c>
      <c r="C76" s="78"/>
      <c r="D76" s="78"/>
      <c r="E76" s="78"/>
      <c r="F76" s="78">
        <f t="shared" si="1"/>
        <v>0</v>
      </c>
    </row>
    <row r="77" spans="1:18">
      <c r="A77" s="11" t="s">
        <v>246</v>
      </c>
      <c r="B77" s="4" t="s">
        <v>247</v>
      </c>
      <c r="C77" s="78"/>
      <c r="D77" s="78"/>
      <c r="E77" s="78"/>
      <c r="F77" s="78">
        <f t="shared" si="1"/>
        <v>0</v>
      </c>
    </row>
    <row r="78" spans="1:18">
      <c r="A78" s="11" t="s">
        <v>399</v>
      </c>
      <c r="B78" s="4" t="s">
        <v>248</v>
      </c>
      <c r="C78" s="78"/>
      <c r="D78" s="78"/>
      <c r="E78" s="78"/>
      <c r="F78" s="78">
        <f t="shared" si="1"/>
        <v>0</v>
      </c>
    </row>
    <row r="79" spans="1:18">
      <c r="A79" s="11" t="s">
        <v>249</v>
      </c>
      <c r="B79" s="4" t="s">
        <v>250</v>
      </c>
      <c r="C79" s="78"/>
      <c r="D79" s="78"/>
      <c r="E79" s="78"/>
      <c r="F79" s="78">
        <f t="shared" si="1"/>
        <v>0</v>
      </c>
    </row>
    <row r="80" spans="1:18">
      <c r="A80" s="13" t="s">
        <v>417</v>
      </c>
      <c r="B80" s="6" t="s">
        <v>251</v>
      </c>
      <c r="C80" s="78"/>
      <c r="D80" s="78"/>
      <c r="E80" s="78"/>
      <c r="F80" s="78">
        <f t="shared" si="1"/>
        <v>0</v>
      </c>
    </row>
    <row r="81" spans="1:6">
      <c r="A81" s="4" t="s">
        <v>519</v>
      </c>
      <c r="B81" s="4" t="s">
        <v>252</v>
      </c>
      <c r="C81" s="78"/>
      <c r="D81" s="78"/>
      <c r="E81" s="78"/>
      <c r="F81" s="78">
        <f t="shared" si="1"/>
        <v>0</v>
      </c>
    </row>
    <row r="82" spans="1:6" ht="26">
      <c r="A82" s="4" t="s">
        <v>520</v>
      </c>
      <c r="B82" s="4" t="s">
        <v>252</v>
      </c>
      <c r="C82" s="149">
        <v>339767972</v>
      </c>
      <c r="D82" s="149"/>
      <c r="E82" s="149"/>
      <c r="F82" s="149">
        <f t="shared" si="1"/>
        <v>339767972</v>
      </c>
    </row>
    <row r="83" spans="1:6">
      <c r="A83" s="4" t="s">
        <v>517</v>
      </c>
      <c r="B83" s="4" t="s">
        <v>253</v>
      </c>
      <c r="C83" s="149"/>
      <c r="D83" s="149"/>
      <c r="E83" s="149"/>
      <c r="F83" s="149">
        <f t="shared" si="1"/>
        <v>0</v>
      </c>
    </row>
    <row r="84" spans="1:6">
      <c r="A84" s="4" t="s">
        <v>518</v>
      </c>
      <c r="B84" s="4" t="s">
        <v>253</v>
      </c>
      <c r="C84" s="149"/>
      <c r="D84" s="149"/>
      <c r="E84" s="149"/>
      <c r="F84" s="149">
        <f t="shared" si="1"/>
        <v>0</v>
      </c>
    </row>
    <row r="85" spans="1:6">
      <c r="A85" s="6" t="s">
        <v>418</v>
      </c>
      <c r="B85" s="6" t="s">
        <v>254</v>
      </c>
      <c r="C85" s="149">
        <f>SUM(C81:C84)</f>
        <v>339767972</v>
      </c>
      <c r="D85" s="149"/>
      <c r="E85" s="149"/>
      <c r="F85" s="149">
        <f t="shared" si="1"/>
        <v>339767972</v>
      </c>
    </row>
    <row r="86" spans="1:6">
      <c r="A86" s="11" t="s">
        <v>255</v>
      </c>
      <c r="B86" s="4" t="s">
        <v>256</v>
      </c>
      <c r="C86" s="78"/>
      <c r="D86" s="78"/>
      <c r="E86" s="78"/>
      <c r="F86" s="78">
        <f t="shared" si="1"/>
        <v>0</v>
      </c>
    </row>
    <row r="87" spans="1:6">
      <c r="A87" s="11" t="s">
        <v>257</v>
      </c>
      <c r="B87" s="4" t="s">
        <v>258</v>
      </c>
      <c r="C87" s="78"/>
      <c r="D87" s="78"/>
      <c r="E87" s="78"/>
      <c r="F87" s="78">
        <f t="shared" si="1"/>
        <v>0</v>
      </c>
    </row>
    <row r="88" spans="1:6">
      <c r="A88" s="11" t="s">
        <v>259</v>
      </c>
      <c r="B88" s="4" t="s">
        <v>260</v>
      </c>
      <c r="C88" s="78"/>
      <c r="D88" s="78"/>
      <c r="E88" s="78"/>
      <c r="F88" s="78">
        <f t="shared" si="1"/>
        <v>0</v>
      </c>
    </row>
    <row r="89" spans="1:6">
      <c r="A89" s="11" t="s">
        <v>261</v>
      </c>
      <c r="B89" s="4" t="s">
        <v>262</v>
      </c>
      <c r="C89" s="78"/>
      <c r="D89" s="78"/>
      <c r="E89" s="78"/>
      <c r="F89" s="78">
        <f t="shared" si="1"/>
        <v>0</v>
      </c>
    </row>
    <row r="90" spans="1:6">
      <c r="A90" s="11" t="s">
        <v>400</v>
      </c>
      <c r="B90" s="4" t="s">
        <v>263</v>
      </c>
      <c r="C90" s="78"/>
      <c r="D90" s="78"/>
      <c r="E90" s="78"/>
      <c r="F90" s="78">
        <f t="shared" si="1"/>
        <v>0</v>
      </c>
    </row>
    <row r="91" spans="1:6">
      <c r="A91" s="13" t="s">
        <v>419</v>
      </c>
      <c r="B91" s="6" t="s">
        <v>264</v>
      </c>
      <c r="C91" s="78">
        <f>SUM(C85)</f>
        <v>339767972</v>
      </c>
      <c r="D91" s="78"/>
      <c r="E91" s="78"/>
      <c r="F91" s="78">
        <f t="shared" si="1"/>
        <v>339767972</v>
      </c>
    </row>
    <row r="92" spans="1:6">
      <c r="A92" s="11" t="s">
        <v>265</v>
      </c>
      <c r="B92" s="4" t="s">
        <v>266</v>
      </c>
      <c r="C92" s="78"/>
      <c r="D92" s="78"/>
      <c r="E92" s="78"/>
      <c r="F92" s="78">
        <f t="shared" si="1"/>
        <v>0</v>
      </c>
    </row>
    <row r="93" spans="1:6">
      <c r="A93" s="11" t="s">
        <v>267</v>
      </c>
      <c r="B93" s="4" t="s">
        <v>268</v>
      </c>
      <c r="C93" s="78"/>
      <c r="D93" s="78"/>
      <c r="E93" s="78"/>
      <c r="F93" s="78">
        <f t="shared" si="1"/>
        <v>0</v>
      </c>
    </row>
    <row r="94" spans="1:6">
      <c r="A94" s="11" t="s">
        <v>269</v>
      </c>
      <c r="B94" s="4" t="s">
        <v>270</v>
      </c>
      <c r="C94" s="78"/>
      <c r="D94" s="78"/>
      <c r="E94" s="78"/>
      <c r="F94" s="78">
        <f t="shared" si="1"/>
        <v>0</v>
      </c>
    </row>
    <row r="95" spans="1:6">
      <c r="A95" s="11" t="s">
        <v>401</v>
      </c>
      <c r="B95" s="4" t="s">
        <v>271</v>
      </c>
      <c r="C95" s="78"/>
      <c r="D95" s="78"/>
      <c r="E95" s="78"/>
      <c r="F95" s="78">
        <f t="shared" si="1"/>
        <v>0</v>
      </c>
    </row>
    <row r="96" spans="1:6">
      <c r="A96" s="13" t="s">
        <v>420</v>
      </c>
      <c r="B96" s="6" t="s">
        <v>272</v>
      </c>
      <c r="C96" s="78"/>
      <c r="D96" s="78"/>
      <c r="E96" s="78"/>
      <c r="F96" s="78">
        <f t="shared" si="1"/>
        <v>0</v>
      </c>
    </row>
    <row r="97" spans="1:6">
      <c r="A97" s="13" t="s">
        <v>273</v>
      </c>
      <c r="B97" s="6" t="s">
        <v>274</v>
      </c>
      <c r="C97" s="78"/>
      <c r="D97" s="78"/>
      <c r="E97" s="78"/>
      <c r="F97" s="78">
        <f t="shared" si="1"/>
        <v>0</v>
      </c>
    </row>
    <row r="98" spans="1:6" ht="15.5">
      <c r="A98" s="119" t="s">
        <v>421</v>
      </c>
      <c r="B98" s="33" t="s">
        <v>275</v>
      </c>
      <c r="C98" s="78">
        <f>SUM(C91)</f>
        <v>339767972</v>
      </c>
      <c r="D98" s="78"/>
      <c r="E98" s="78"/>
      <c r="F98" s="78">
        <f t="shared" si="1"/>
        <v>339767972</v>
      </c>
    </row>
    <row r="99" spans="1:6" ht="15.5">
      <c r="A99" s="120" t="s">
        <v>403</v>
      </c>
      <c r="B99" s="36"/>
      <c r="C99" s="78">
        <f>C98+C69</f>
        <v>1096253174</v>
      </c>
      <c r="D99" s="78">
        <f>D98+D69</f>
        <v>0</v>
      </c>
      <c r="E99" s="78">
        <f>E98+E69</f>
        <v>0</v>
      </c>
      <c r="F99" s="78">
        <f t="shared" si="1"/>
        <v>1096253174</v>
      </c>
    </row>
  </sheetData>
  <mergeCells count="3">
    <mergeCell ref="A3:F3"/>
    <mergeCell ref="A4:F4"/>
    <mergeCell ref="A1:F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4" fitToHeight="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workbookViewId="0">
      <selection sqref="A1:F1"/>
    </sheetView>
  </sheetViews>
  <sheetFormatPr defaultRowHeight="14.5"/>
  <cols>
    <col min="1" max="1" width="65.1796875" style="121" customWidth="1"/>
    <col min="3" max="3" width="13.7265625" style="76" customWidth="1"/>
    <col min="4" max="4" width="14.453125" style="76" customWidth="1"/>
    <col min="5" max="5" width="12.7265625" style="76" customWidth="1"/>
    <col min="6" max="6" width="13.81640625" style="76" customWidth="1"/>
  </cols>
  <sheetData>
    <row r="1" spans="1:8" ht="15.5">
      <c r="A1" s="195" t="s">
        <v>696</v>
      </c>
      <c r="B1" s="195"/>
      <c r="C1" s="195"/>
      <c r="D1" s="195"/>
      <c r="E1" s="195"/>
      <c r="F1" s="195"/>
    </row>
    <row r="2" spans="1:8" ht="15.5">
      <c r="A2" s="111"/>
    </row>
    <row r="3" spans="1:8" ht="24" customHeight="1">
      <c r="A3" s="191" t="s">
        <v>634</v>
      </c>
      <c r="B3" s="192"/>
      <c r="C3" s="192"/>
      <c r="D3" s="192"/>
      <c r="E3" s="192"/>
      <c r="F3" s="193"/>
    </row>
    <row r="4" spans="1:8" ht="24" customHeight="1">
      <c r="A4" s="194" t="s">
        <v>620</v>
      </c>
      <c r="B4" s="192"/>
      <c r="C4" s="192"/>
      <c r="D4" s="192"/>
      <c r="E4" s="192"/>
      <c r="F4" s="193"/>
      <c r="H4" s="54"/>
    </row>
    <row r="5" spans="1:8" ht="17.5">
      <c r="A5" s="123"/>
    </row>
    <row r="6" spans="1:8">
      <c r="A6" s="124" t="s">
        <v>448</v>
      </c>
    </row>
    <row r="7" spans="1:8" ht="39">
      <c r="A7" s="2" t="s">
        <v>593</v>
      </c>
      <c r="B7" s="2" t="s">
        <v>564</v>
      </c>
      <c r="C7" s="130" t="s">
        <v>470</v>
      </c>
      <c r="D7" s="130" t="s">
        <v>471</v>
      </c>
      <c r="E7" s="130" t="s">
        <v>472</v>
      </c>
      <c r="F7" s="128" t="s">
        <v>557</v>
      </c>
    </row>
    <row r="8" spans="1:8" ht="15" customHeight="1">
      <c r="A8" s="114" t="s">
        <v>154</v>
      </c>
      <c r="B8" s="5" t="s">
        <v>155</v>
      </c>
      <c r="C8" s="78"/>
      <c r="D8" s="78"/>
      <c r="E8" s="78"/>
      <c r="F8" s="78">
        <f t="shared" ref="F8:F18" si="0">SUM(C8:E8)</f>
        <v>0</v>
      </c>
    </row>
    <row r="9" spans="1:8" ht="15" customHeight="1">
      <c r="A9" s="4" t="s">
        <v>156</v>
      </c>
      <c r="B9" s="5" t="s">
        <v>157</v>
      </c>
      <c r="C9" s="78"/>
      <c r="D9" s="78"/>
      <c r="E9" s="78"/>
      <c r="F9" s="78">
        <f t="shared" si="0"/>
        <v>0</v>
      </c>
    </row>
    <row r="10" spans="1:8" ht="15" customHeight="1">
      <c r="A10" s="4" t="s">
        <v>158</v>
      </c>
      <c r="B10" s="5" t="s">
        <v>159</v>
      </c>
      <c r="C10" s="78"/>
      <c r="D10" s="78"/>
      <c r="E10" s="78"/>
      <c r="F10" s="78">
        <f t="shared" si="0"/>
        <v>0</v>
      </c>
    </row>
    <row r="11" spans="1:8" ht="15" customHeight="1">
      <c r="A11" s="4" t="s">
        <v>160</v>
      </c>
      <c r="B11" s="5" t="s">
        <v>161</v>
      </c>
      <c r="C11" s="78"/>
      <c r="D11" s="78"/>
      <c r="E11" s="78"/>
      <c r="F11" s="78">
        <f t="shared" si="0"/>
        <v>0</v>
      </c>
    </row>
    <row r="12" spans="1:8" ht="15" customHeight="1">
      <c r="A12" s="4" t="s">
        <v>162</v>
      </c>
      <c r="B12" s="5" t="s">
        <v>163</v>
      </c>
      <c r="C12" s="78"/>
      <c r="D12" s="78"/>
      <c r="E12" s="78"/>
      <c r="F12" s="78">
        <f t="shared" si="0"/>
        <v>0</v>
      </c>
    </row>
    <row r="13" spans="1:8" ht="15" customHeight="1">
      <c r="A13" s="4" t="s">
        <v>164</v>
      </c>
      <c r="B13" s="5" t="s">
        <v>165</v>
      </c>
      <c r="C13" s="78"/>
      <c r="D13" s="78"/>
      <c r="E13" s="78"/>
      <c r="F13" s="78">
        <f t="shared" si="0"/>
        <v>0</v>
      </c>
    </row>
    <row r="14" spans="1:8" ht="15" customHeight="1">
      <c r="A14" s="6" t="s">
        <v>405</v>
      </c>
      <c r="B14" s="7" t="s">
        <v>166</v>
      </c>
      <c r="C14" s="78"/>
      <c r="D14" s="78"/>
      <c r="E14" s="78"/>
      <c r="F14" s="78">
        <f t="shared" si="0"/>
        <v>0</v>
      </c>
    </row>
    <row r="15" spans="1:8" ht="15" customHeight="1">
      <c r="A15" s="4" t="s">
        <v>167</v>
      </c>
      <c r="B15" s="5" t="s">
        <v>168</v>
      </c>
      <c r="C15" s="78"/>
      <c r="D15" s="78"/>
      <c r="E15" s="78"/>
      <c r="F15" s="78">
        <f t="shared" si="0"/>
        <v>0</v>
      </c>
    </row>
    <row r="16" spans="1:8" ht="15" customHeight="1">
      <c r="A16" s="4" t="s">
        <v>169</v>
      </c>
      <c r="B16" s="5" t="s">
        <v>170</v>
      </c>
      <c r="C16" s="78"/>
      <c r="D16" s="78"/>
      <c r="E16" s="78"/>
      <c r="F16" s="78">
        <f t="shared" si="0"/>
        <v>0</v>
      </c>
    </row>
    <row r="17" spans="1:6" ht="15" customHeight="1">
      <c r="A17" s="4" t="s">
        <v>367</v>
      </c>
      <c r="B17" s="5" t="s">
        <v>171</v>
      </c>
      <c r="C17" s="78"/>
      <c r="D17" s="78"/>
      <c r="E17" s="78"/>
      <c r="F17" s="78">
        <f t="shared" si="0"/>
        <v>0</v>
      </c>
    </row>
    <row r="18" spans="1:6" ht="15" customHeight="1">
      <c r="A18" s="4" t="s">
        <v>368</v>
      </c>
      <c r="B18" s="5" t="s">
        <v>172</v>
      </c>
      <c r="C18" s="78"/>
      <c r="D18" s="78"/>
      <c r="E18" s="78"/>
      <c r="F18" s="78">
        <f t="shared" si="0"/>
        <v>0</v>
      </c>
    </row>
    <row r="19" spans="1:6" ht="15" customHeight="1">
      <c r="A19" s="4" t="s">
        <v>369</v>
      </c>
      <c r="B19" s="5" t="s">
        <v>173</v>
      </c>
      <c r="C19" s="78">
        <v>23268227</v>
      </c>
      <c r="D19" s="78"/>
      <c r="E19" s="78"/>
      <c r="F19" s="78">
        <f>SUM(C19:E19)</f>
        <v>23268227</v>
      </c>
    </row>
    <row r="20" spans="1:6" ht="15" customHeight="1">
      <c r="A20" s="32" t="s">
        <v>406</v>
      </c>
      <c r="B20" s="39" t="s">
        <v>174</v>
      </c>
      <c r="C20" s="78">
        <f>SUM(C19)</f>
        <v>23268227</v>
      </c>
      <c r="D20" s="78">
        <f>SUM(D19)</f>
        <v>0</v>
      </c>
      <c r="E20" s="78"/>
      <c r="F20" s="78">
        <f t="shared" ref="F20:F83" si="1">SUM(C20:E20)</f>
        <v>23268227</v>
      </c>
    </row>
    <row r="21" spans="1:6" ht="15" customHeight="1">
      <c r="A21" s="4" t="s">
        <v>373</v>
      </c>
      <c r="B21" s="5" t="s">
        <v>183</v>
      </c>
      <c r="C21" s="78"/>
      <c r="D21" s="78"/>
      <c r="E21" s="78"/>
      <c r="F21" s="78">
        <f t="shared" si="1"/>
        <v>0</v>
      </c>
    </row>
    <row r="22" spans="1:6" ht="15" customHeight="1">
      <c r="A22" s="4" t="s">
        <v>374</v>
      </c>
      <c r="B22" s="5" t="s">
        <v>184</v>
      </c>
      <c r="C22" s="78"/>
      <c r="D22" s="78"/>
      <c r="E22" s="78"/>
      <c r="F22" s="78">
        <f t="shared" si="1"/>
        <v>0</v>
      </c>
    </row>
    <row r="23" spans="1:6" ht="15" customHeight="1">
      <c r="A23" s="6" t="s">
        <v>408</v>
      </c>
      <c r="B23" s="7" t="s">
        <v>185</v>
      </c>
      <c r="C23" s="78"/>
      <c r="D23" s="78"/>
      <c r="E23" s="78"/>
      <c r="F23" s="78">
        <f t="shared" si="1"/>
        <v>0</v>
      </c>
    </row>
    <row r="24" spans="1:6" ht="15" customHeight="1">
      <c r="A24" s="4" t="s">
        <v>375</v>
      </c>
      <c r="B24" s="5" t="s">
        <v>186</v>
      </c>
      <c r="C24" s="78"/>
      <c r="D24" s="78"/>
      <c r="E24" s="78"/>
      <c r="F24" s="78">
        <f t="shared" si="1"/>
        <v>0</v>
      </c>
    </row>
    <row r="25" spans="1:6" ht="15" customHeight="1">
      <c r="A25" s="4" t="s">
        <v>376</v>
      </c>
      <c r="B25" s="5" t="s">
        <v>187</v>
      </c>
      <c r="C25" s="78"/>
      <c r="D25" s="78"/>
      <c r="E25" s="78"/>
      <c r="F25" s="78">
        <f t="shared" si="1"/>
        <v>0</v>
      </c>
    </row>
    <row r="26" spans="1:6" ht="15" customHeight="1">
      <c r="A26" s="4" t="s">
        <v>377</v>
      </c>
      <c r="B26" s="5" t="s">
        <v>188</v>
      </c>
      <c r="C26" s="78"/>
      <c r="D26" s="78"/>
      <c r="E26" s="78"/>
      <c r="F26" s="78">
        <f t="shared" si="1"/>
        <v>0</v>
      </c>
    </row>
    <row r="27" spans="1:6" ht="15" customHeight="1">
      <c r="A27" s="4" t="s">
        <v>378</v>
      </c>
      <c r="B27" s="5" t="s">
        <v>189</v>
      </c>
      <c r="C27" s="78"/>
      <c r="D27" s="78"/>
      <c r="E27" s="78"/>
      <c r="F27" s="78">
        <f t="shared" si="1"/>
        <v>0</v>
      </c>
    </row>
    <row r="28" spans="1:6" ht="15" customHeight="1">
      <c r="A28" s="4" t="s">
        <v>379</v>
      </c>
      <c r="B28" s="5" t="s">
        <v>192</v>
      </c>
      <c r="C28" s="78"/>
      <c r="D28" s="78"/>
      <c r="E28" s="78"/>
      <c r="F28" s="78">
        <f t="shared" si="1"/>
        <v>0</v>
      </c>
    </row>
    <row r="29" spans="1:6" ht="15" customHeight="1">
      <c r="A29" s="4" t="s">
        <v>193</v>
      </c>
      <c r="B29" s="5" t="s">
        <v>194</v>
      </c>
      <c r="C29" s="78"/>
      <c r="D29" s="78"/>
      <c r="E29" s="78"/>
      <c r="F29" s="78">
        <f t="shared" si="1"/>
        <v>0</v>
      </c>
    </row>
    <row r="30" spans="1:6" ht="15" customHeight="1">
      <c r="A30" s="4" t="s">
        <v>380</v>
      </c>
      <c r="B30" s="5" t="s">
        <v>195</v>
      </c>
      <c r="C30" s="78"/>
      <c r="D30" s="78"/>
      <c r="E30" s="78"/>
      <c r="F30" s="78">
        <f t="shared" si="1"/>
        <v>0</v>
      </c>
    </row>
    <row r="31" spans="1:6" ht="15" customHeight="1">
      <c r="A31" s="4" t="s">
        <v>381</v>
      </c>
      <c r="B31" s="5" t="s">
        <v>200</v>
      </c>
      <c r="C31" s="78"/>
      <c r="D31" s="78"/>
      <c r="E31" s="78"/>
      <c r="F31" s="78">
        <f t="shared" si="1"/>
        <v>0</v>
      </c>
    </row>
    <row r="32" spans="1:6" ht="15" customHeight="1">
      <c r="A32" s="6" t="s">
        <v>409</v>
      </c>
      <c r="B32" s="7" t="s">
        <v>203</v>
      </c>
      <c r="C32" s="78"/>
      <c r="D32" s="78"/>
      <c r="E32" s="78"/>
      <c r="F32" s="78">
        <f t="shared" si="1"/>
        <v>0</v>
      </c>
    </row>
    <row r="33" spans="1:6" ht="15" customHeight="1">
      <c r="A33" s="4" t="s">
        <v>382</v>
      </c>
      <c r="B33" s="5" t="s">
        <v>204</v>
      </c>
      <c r="C33" s="78"/>
      <c r="D33" s="78"/>
      <c r="E33" s="78"/>
      <c r="F33" s="78">
        <f t="shared" si="1"/>
        <v>0</v>
      </c>
    </row>
    <row r="34" spans="1:6" ht="15" customHeight="1">
      <c r="A34" s="32" t="s">
        <v>410</v>
      </c>
      <c r="B34" s="39" t="s">
        <v>205</v>
      </c>
      <c r="C34" s="78"/>
      <c r="D34" s="78"/>
      <c r="E34" s="78"/>
      <c r="F34" s="78">
        <f t="shared" si="1"/>
        <v>0</v>
      </c>
    </row>
    <row r="35" spans="1:6" ht="15" customHeight="1">
      <c r="A35" s="11" t="s">
        <v>206</v>
      </c>
      <c r="B35" s="5" t="s">
        <v>207</v>
      </c>
      <c r="C35" s="78"/>
      <c r="D35" s="78"/>
      <c r="E35" s="78"/>
      <c r="F35" s="78">
        <f t="shared" si="1"/>
        <v>0</v>
      </c>
    </row>
    <row r="36" spans="1:6" ht="15" customHeight="1">
      <c r="A36" s="11" t="s">
        <v>383</v>
      </c>
      <c r="B36" s="5" t="s">
        <v>208</v>
      </c>
      <c r="C36" s="78">
        <v>300000</v>
      </c>
      <c r="D36" s="78"/>
      <c r="E36" s="78"/>
      <c r="F36" s="78">
        <f t="shared" si="1"/>
        <v>300000</v>
      </c>
    </row>
    <row r="37" spans="1:6" ht="15" customHeight="1">
      <c r="A37" s="11" t="s">
        <v>384</v>
      </c>
      <c r="B37" s="5" t="s">
        <v>209</v>
      </c>
      <c r="C37" s="78">
        <v>500000</v>
      </c>
      <c r="D37" s="78"/>
      <c r="E37" s="78"/>
      <c r="F37" s="78">
        <f t="shared" si="1"/>
        <v>500000</v>
      </c>
    </row>
    <row r="38" spans="1:6" ht="15" customHeight="1">
      <c r="A38" s="11" t="s">
        <v>385</v>
      </c>
      <c r="B38" s="5" t="s">
        <v>210</v>
      </c>
      <c r="C38" s="78"/>
      <c r="D38" s="78">
        <v>500000</v>
      </c>
      <c r="E38" s="78"/>
      <c r="F38" s="78">
        <f t="shared" si="1"/>
        <v>500000</v>
      </c>
    </row>
    <row r="39" spans="1:6" ht="15" customHeight="1">
      <c r="A39" s="11" t="s">
        <v>211</v>
      </c>
      <c r="B39" s="5" t="s">
        <v>212</v>
      </c>
      <c r="C39" s="78"/>
      <c r="D39" s="78"/>
      <c r="E39" s="78"/>
      <c r="F39" s="78">
        <f t="shared" si="1"/>
        <v>0</v>
      </c>
    </row>
    <row r="40" spans="1:6" ht="15" customHeight="1">
      <c r="A40" s="11" t="s">
        <v>213</v>
      </c>
      <c r="B40" s="5" t="s">
        <v>214</v>
      </c>
      <c r="C40" s="78"/>
      <c r="D40" s="78"/>
      <c r="E40" s="78"/>
      <c r="F40" s="78">
        <f t="shared" si="1"/>
        <v>0</v>
      </c>
    </row>
    <row r="41" spans="1:6" ht="15" customHeight="1">
      <c r="A41" s="11" t="s">
        <v>215</v>
      </c>
      <c r="B41" s="5" t="s">
        <v>216</v>
      </c>
      <c r="C41" s="78"/>
      <c r="D41" s="78"/>
      <c r="E41" s="78"/>
      <c r="F41" s="78">
        <f t="shared" si="1"/>
        <v>0</v>
      </c>
    </row>
    <row r="42" spans="1:6" ht="15" customHeight="1">
      <c r="A42" s="11" t="s">
        <v>386</v>
      </c>
      <c r="B42" s="5" t="s">
        <v>217</v>
      </c>
      <c r="C42" s="78"/>
      <c r="D42" s="78"/>
      <c r="E42" s="78"/>
      <c r="F42" s="78">
        <f t="shared" si="1"/>
        <v>0</v>
      </c>
    </row>
    <row r="43" spans="1:6" ht="15" customHeight="1">
      <c r="A43" s="11" t="s">
        <v>387</v>
      </c>
      <c r="B43" s="5" t="s">
        <v>218</v>
      </c>
      <c r="C43" s="78"/>
      <c r="D43" s="78"/>
      <c r="E43" s="78"/>
      <c r="F43" s="78">
        <f t="shared" si="1"/>
        <v>0</v>
      </c>
    </row>
    <row r="44" spans="1:6" ht="15" customHeight="1">
      <c r="A44" s="11" t="s">
        <v>388</v>
      </c>
      <c r="B44" s="5" t="s">
        <v>219</v>
      </c>
      <c r="C44" s="78"/>
      <c r="D44" s="78"/>
      <c r="E44" s="78"/>
      <c r="F44" s="78">
        <f t="shared" si="1"/>
        <v>0</v>
      </c>
    </row>
    <row r="45" spans="1:6" ht="15" customHeight="1">
      <c r="A45" s="38" t="s">
        <v>411</v>
      </c>
      <c r="B45" s="39" t="s">
        <v>220</v>
      </c>
      <c r="C45" s="78">
        <f>SUM(C35:C44)</f>
        <v>800000</v>
      </c>
      <c r="D45" s="78">
        <f>SUM(D35:D44)</f>
        <v>500000</v>
      </c>
      <c r="E45" s="78">
        <f>SUM(E35:E44)</f>
        <v>0</v>
      </c>
      <c r="F45" s="78">
        <f t="shared" si="1"/>
        <v>1300000</v>
      </c>
    </row>
    <row r="46" spans="1:6" ht="15" customHeight="1">
      <c r="A46" s="11" t="s">
        <v>229</v>
      </c>
      <c r="B46" s="5" t="s">
        <v>230</v>
      </c>
      <c r="C46" s="78"/>
      <c r="D46" s="78"/>
      <c r="E46" s="78"/>
      <c r="F46" s="78">
        <f t="shared" si="1"/>
        <v>0</v>
      </c>
    </row>
    <row r="47" spans="1:6" ht="15" customHeight="1">
      <c r="A47" s="4" t="s">
        <v>392</v>
      </c>
      <c r="B47" s="5" t="s">
        <v>231</v>
      </c>
      <c r="C47" s="78"/>
      <c r="D47" s="78"/>
      <c r="E47" s="78"/>
      <c r="F47" s="78">
        <f t="shared" si="1"/>
        <v>0</v>
      </c>
    </row>
    <row r="48" spans="1:6" ht="15" customHeight="1">
      <c r="A48" s="11" t="s">
        <v>393</v>
      </c>
      <c r="B48" s="5" t="s">
        <v>232</v>
      </c>
      <c r="C48" s="78"/>
      <c r="D48" s="78"/>
      <c r="E48" s="78"/>
      <c r="F48" s="78">
        <f t="shared" si="1"/>
        <v>0</v>
      </c>
    </row>
    <row r="49" spans="1:6" ht="15" customHeight="1">
      <c r="A49" s="32" t="s">
        <v>413</v>
      </c>
      <c r="B49" s="39" t="s">
        <v>233</v>
      </c>
      <c r="C49" s="78"/>
      <c r="D49" s="78"/>
      <c r="E49" s="78"/>
      <c r="F49" s="78">
        <f t="shared" si="1"/>
        <v>0</v>
      </c>
    </row>
    <row r="50" spans="1:6" ht="15" customHeight="1">
      <c r="A50" s="118" t="s">
        <v>469</v>
      </c>
      <c r="B50" s="44"/>
      <c r="C50" s="78">
        <f>C45+C20</f>
        <v>24068227</v>
      </c>
      <c r="D50" s="78">
        <f>D45+D20</f>
        <v>500000</v>
      </c>
      <c r="E50" s="78">
        <f>E45+E20</f>
        <v>0</v>
      </c>
      <c r="F50" s="78">
        <f t="shared" si="1"/>
        <v>24568227</v>
      </c>
    </row>
    <row r="51" spans="1:6" ht="15" customHeight="1">
      <c r="A51" s="4" t="s">
        <v>175</v>
      </c>
      <c r="B51" s="5" t="s">
        <v>176</v>
      </c>
      <c r="C51" s="78"/>
      <c r="D51" s="78"/>
      <c r="E51" s="78"/>
      <c r="F51" s="78">
        <f t="shared" si="1"/>
        <v>0</v>
      </c>
    </row>
    <row r="52" spans="1:6" ht="15" customHeight="1">
      <c r="A52" s="4" t="s">
        <v>177</v>
      </c>
      <c r="B52" s="5" t="s">
        <v>178</v>
      </c>
      <c r="C52" s="78"/>
      <c r="D52" s="78"/>
      <c r="E52" s="78"/>
      <c r="F52" s="78">
        <f t="shared" si="1"/>
        <v>0</v>
      </c>
    </row>
    <row r="53" spans="1:6" ht="15" customHeight="1">
      <c r="A53" s="4" t="s">
        <v>370</v>
      </c>
      <c r="B53" s="5" t="s">
        <v>179</v>
      </c>
      <c r="C53" s="78"/>
      <c r="D53" s="78"/>
      <c r="E53" s="78"/>
      <c r="F53" s="78">
        <f t="shared" si="1"/>
        <v>0</v>
      </c>
    </row>
    <row r="54" spans="1:6" ht="15" customHeight="1">
      <c r="A54" s="4" t="s">
        <v>371</v>
      </c>
      <c r="B54" s="5" t="s">
        <v>180</v>
      </c>
      <c r="C54" s="78"/>
      <c r="D54" s="78"/>
      <c r="E54" s="78"/>
      <c r="F54" s="78">
        <f t="shared" si="1"/>
        <v>0</v>
      </c>
    </row>
    <row r="55" spans="1:6" ht="15" customHeight="1">
      <c r="A55" s="4" t="s">
        <v>372</v>
      </c>
      <c r="B55" s="5" t="s">
        <v>181</v>
      </c>
      <c r="C55" s="78"/>
      <c r="D55" s="78"/>
      <c r="E55" s="78"/>
      <c r="F55" s="78">
        <f t="shared" si="1"/>
        <v>0</v>
      </c>
    </row>
    <row r="56" spans="1:6" ht="15" customHeight="1">
      <c r="A56" s="32" t="s">
        <v>407</v>
      </c>
      <c r="B56" s="39" t="s">
        <v>182</v>
      </c>
      <c r="C56" s="78"/>
      <c r="D56" s="78"/>
      <c r="E56" s="78"/>
      <c r="F56" s="78">
        <f t="shared" si="1"/>
        <v>0</v>
      </c>
    </row>
    <row r="57" spans="1:6" ht="15" customHeight="1">
      <c r="A57" s="11" t="s">
        <v>389</v>
      </c>
      <c r="B57" s="5" t="s">
        <v>221</v>
      </c>
      <c r="C57" s="78"/>
      <c r="D57" s="78"/>
      <c r="E57" s="78"/>
      <c r="F57" s="78">
        <f t="shared" si="1"/>
        <v>0</v>
      </c>
    </row>
    <row r="58" spans="1:6" ht="15" customHeight="1">
      <c r="A58" s="11" t="s">
        <v>390</v>
      </c>
      <c r="B58" s="5" t="s">
        <v>222</v>
      </c>
      <c r="C58" s="78"/>
      <c r="D58" s="78"/>
      <c r="E58" s="78"/>
      <c r="F58" s="78">
        <f t="shared" si="1"/>
        <v>0</v>
      </c>
    </row>
    <row r="59" spans="1:6" ht="15" customHeight="1">
      <c r="A59" s="11" t="s">
        <v>223</v>
      </c>
      <c r="B59" s="5" t="s">
        <v>224</v>
      </c>
      <c r="C59" s="78"/>
      <c r="D59" s="78"/>
      <c r="E59" s="78"/>
      <c r="F59" s="78">
        <f t="shared" si="1"/>
        <v>0</v>
      </c>
    </row>
    <row r="60" spans="1:6" ht="15" customHeight="1">
      <c r="A60" s="11" t="s">
        <v>391</v>
      </c>
      <c r="B60" s="5" t="s">
        <v>225</v>
      </c>
      <c r="C60" s="78"/>
      <c r="D60" s="78"/>
      <c r="E60" s="78"/>
      <c r="F60" s="78">
        <f t="shared" si="1"/>
        <v>0</v>
      </c>
    </row>
    <row r="61" spans="1:6" ht="15" customHeight="1">
      <c r="A61" s="11" t="s">
        <v>226</v>
      </c>
      <c r="B61" s="5" t="s">
        <v>227</v>
      </c>
      <c r="C61" s="78"/>
      <c r="D61" s="78"/>
      <c r="E61" s="78"/>
      <c r="F61" s="78">
        <f t="shared" si="1"/>
        <v>0</v>
      </c>
    </row>
    <row r="62" spans="1:6" ht="15" customHeight="1">
      <c r="A62" s="32" t="s">
        <v>412</v>
      </c>
      <c r="B62" s="39" t="s">
        <v>228</v>
      </c>
      <c r="C62" s="78"/>
      <c r="D62" s="78"/>
      <c r="E62" s="78"/>
      <c r="F62" s="78">
        <f t="shared" si="1"/>
        <v>0</v>
      </c>
    </row>
    <row r="63" spans="1:6" ht="15" customHeight="1">
      <c r="A63" s="11" t="s">
        <v>234</v>
      </c>
      <c r="B63" s="5" t="s">
        <v>235</v>
      </c>
      <c r="C63" s="78"/>
      <c r="D63" s="78"/>
      <c r="E63" s="78"/>
      <c r="F63" s="78">
        <f t="shared" si="1"/>
        <v>0</v>
      </c>
    </row>
    <row r="64" spans="1:6" ht="15" customHeight="1">
      <c r="A64" s="4" t="s">
        <v>394</v>
      </c>
      <c r="B64" s="5" t="s">
        <v>236</v>
      </c>
      <c r="C64" s="78"/>
      <c r="D64" s="78"/>
      <c r="E64" s="78"/>
      <c r="F64" s="78">
        <f t="shared" si="1"/>
        <v>0</v>
      </c>
    </row>
    <row r="65" spans="1:6" ht="15" customHeight="1">
      <c r="A65" s="11" t="s">
        <v>395</v>
      </c>
      <c r="B65" s="5" t="s">
        <v>237</v>
      </c>
      <c r="C65" s="78"/>
      <c r="D65" s="78"/>
      <c r="E65" s="78"/>
      <c r="F65" s="78">
        <f t="shared" si="1"/>
        <v>0</v>
      </c>
    </row>
    <row r="66" spans="1:6" ht="15" customHeight="1">
      <c r="A66" s="32" t="s">
        <v>415</v>
      </c>
      <c r="B66" s="39" t="s">
        <v>238</v>
      </c>
      <c r="C66" s="78"/>
      <c r="D66" s="78"/>
      <c r="E66" s="78"/>
      <c r="F66" s="78">
        <f t="shared" si="1"/>
        <v>0</v>
      </c>
    </row>
    <row r="67" spans="1:6" ht="15" customHeight="1">
      <c r="A67" s="118" t="s">
        <v>468</v>
      </c>
      <c r="B67" s="44"/>
      <c r="C67" s="78"/>
      <c r="D67" s="78"/>
      <c r="E67" s="78"/>
      <c r="F67" s="78">
        <f t="shared" si="1"/>
        <v>0</v>
      </c>
    </row>
    <row r="68" spans="1:6" ht="15.5">
      <c r="A68" s="119" t="s">
        <v>414</v>
      </c>
      <c r="B68" s="29" t="s">
        <v>239</v>
      </c>
      <c r="C68" s="78">
        <f>C67+C50</f>
        <v>24068227</v>
      </c>
      <c r="D68" s="78">
        <f>D67+D50</f>
        <v>500000</v>
      </c>
      <c r="E68" s="78">
        <f>E67+E50</f>
        <v>0</v>
      </c>
      <c r="F68" s="78">
        <f t="shared" si="1"/>
        <v>24568227</v>
      </c>
    </row>
    <row r="69" spans="1:6" ht="15.5">
      <c r="A69" s="125" t="s">
        <v>521</v>
      </c>
      <c r="B69" s="43"/>
      <c r="C69" s="78">
        <f>C50-'3. tábla kiadás Egészségház'!C76</f>
        <v>-11846482</v>
      </c>
      <c r="D69" s="78">
        <f>D50-'3. tábla kiadás Egészségház'!D76</f>
        <v>-7044734</v>
      </c>
      <c r="E69" s="78">
        <f>E50-'3. tábla kiadás Egészségház'!E76</f>
        <v>0</v>
      </c>
      <c r="F69" s="78">
        <f t="shared" si="1"/>
        <v>-18891216</v>
      </c>
    </row>
    <row r="70" spans="1:6" ht="15.5">
      <c r="A70" s="125" t="s">
        <v>522</v>
      </c>
      <c r="B70" s="43"/>
      <c r="C70" s="78">
        <f>C67-'3. tábla kiadás Egészségház'!C99</f>
        <v>-1125000</v>
      </c>
      <c r="D70" s="78">
        <f>D67-'3. tábla kiadás Egészségház'!D99</f>
        <v>0</v>
      </c>
      <c r="E70" s="78">
        <f>E67-'3. tábla kiadás Egészségház'!E99</f>
        <v>0</v>
      </c>
      <c r="F70" s="78">
        <f t="shared" si="1"/>
        <v>-1125000</v>
      </c>
    </row>
    <row r="71" spans="1:6">
      <c r="A71" s="11" t="s">
        <v>396</v>
      </c>
      <c r="B71" s="4" t="s">
        <v>240</v>
      </c>
      <c r="C71" s="78"/>
      <c r="D71" s="78"/>
      <c r="E71" s="78"/>
      <c r="F71" s="78">
        <f t="shared" si="1"/>
        <v>0</v>
      </c>
    </row>
    <row r="72" spans="1:6">
      <c r="A72" s="11" t="s">
        <v>241</v>
      </c>
      <c r="B72" s="4" t="s">
        <v>242</v>
      </c>
      <c r="C72" s="78"/>
      <c r="D72" s="78"/>
      <c r="E72" s="78"/>
      <c r="F72" s="78">
        <f t="shared" si="1"/>
        <v>0</v>
      </c>
    </row>
    <row r="73" spans="1:6">
      <c r="A73" s="11" t="s">
        <v>397</v>
      </c>
      <c r="B73" s="4" t="s">
        <v>243</v>
      </c>
      <c r="C73" s="78"/>
      <c r="D73" s="78"/>
      <c r="E73" s="78"/>
      <c r="F73" s="78">
        <f t="shared" si="1"/>
        <v>0</v>
      </c>
    </row>
    <row r="74" spans="1:6">
      <c r="A74" s="13" t="s">
        <v>416</v>
      </c>
      <c r="B74" s="6" t="s">
        <v>244</v>
      </c>
      <c r="C74" s="78"/>
      <c r="D74" s="78"/>
      <c r="E74" s="78"/>
      <c r="F74" s="78">
        <f t="shared" si="1"/>
        <v>0</v>
      </c>
    </row>
    <row r="75" spans="1:6">
      <c r="A75" s="11" t="s">
        <v>398</v>
      </c>
      <c r="B75" s="4" t="s">
        <v>245</v>
      </c>
      <c r="C75" s="78"/>
      <c r="D75" s="78"/>
      <c r="E75" s="78"/>
      <c r="F75" s="78">
        <f t="shared" si="1"/>
        <v>0</v>
      </c>
    </row>
    <row r="76" spans="1:6">
      <c r="A76" s="11" t="s">
        <v>246</v>
      </c>
      <c r="B76" s="4" t="s">
        <v>247</v>
      </c>
      <c r="C76" s="78"/>
      <c r="D76" s="78"/>
      <c r="E76" s="78"/>
      <c r="F76" s="78">
        <f t="shared" si="1"/>
        <v>0</v>
      </c>
    </row>
    <row r="77" spans="1:6">
      <c r="A77" s="11" t="s">
        <v>399</v>
      </c>
      <c r="B77" s="4" t="s">
        <v>248</v>
      </c>
      <c r="C77" s="78"/>
      <c r="D77" s="78"/>
      <c r="E77" s="78"/>
      <c r="F77" s="78">
        <f t="shared" si="1"/>
        <v>0</v>
      </c>
    </row>
    <row r="78" spans="1:6">
      <c r="A78" s="11" t="s">
        <v>249</v>
      </c>
      <c r="B78" s="4" t="s">
        <v>250</v>
      </c>
      <c r="C78" s="78"/>
      <c r="D78" s="78"/>
      <c r="E78" s="78"/>
      <c r="F78" s="78">
        <f t="shared" si="1"/>
        <v>0</v>
      </c>
    </row>
    <row r="79" spans="1:6">
      <c r="A79" s="13" t="s">
        <v>417</v>
      </c>
      <c r="B79" s="6" t="s">
        <v>251</v>
      </c>
      <c r="C79" s="78"/>
      <c r="D79" s="78"/>
      <c r="E79" s="78"/>
      <c r="F79" s="78">
        <f t="shared" si="1"/>
        <v>0</v>
      </c>
    </row>
    <row r="80" spans="1:6">
      <c r="A80" s="4" t="s">
        <v>519</v>
      </c>
      <c r="B80" s="4" t="s">
        <v>252</v>
      </c>
      <c r="C80" s="78">
        <v>6980283</v>
      </c>
      <c r="D80" s="78"/>
      <c r="E80" s="78"/>
      <c r="F80" s="78">
        <f t="shared" si="1"/>
        <v>6980283</v>
      </c>
    </row>
    <row r="81" spans="1:6" ht="26">
      <c r="A81" s="4" t="s">
        <v>520</v>
      </c>
      <c r="B81" s="4" t="s">
        <v>252</v>
      </c>
      <c r="C81" s="78"/>
      <c r="D81" s="78"/>
      <c r="E81" s="78"/>
      <c r="F81" s="78">
        <f t="shared" si="1"/>
        <v>0</v>
      </c>
    </row>
    <row r="82" spans="1:6">
      <c r="A82" s="4" t="s">
        <v>517</v>
      </c>
      <c r="B82" s="4" t="s">
        <v>253</v>
      </c>
      <c r="C82" s="78"/>
      <c r="D82" s="78"/>
      <c r="E82" s="78"/>
      <c r="F82" s="78">
        <f t="shared" si="1"/>
        <v>0</v>
      </c>
    </row>
    <row r="83" spans="1:6">
      <c r="A83" s="4" t="s">
        <v>518</v>
      </c>
      <c r="B83" s="4" t="s">
        <v>253</v>
      </c>
      <c r="C83" s="78"/>
      <c r="D83" s="78"/>
      <c r="E83" s="78"/>
      <c r="F83" s="78">
        <f t="shared" si="1"/>
        <v>0</v>
      </c>
    </row>
    <row r="84" spans="1:6">
      <c r="A84" s="6" t="s">
        <v>418</v>
      </c>
      <c r="B84" s="6" t="s">
        <v>254</v>
      </c>
      <c r="C84" s="78">
        <f>SUM(C80:C83)</f>
        <v>6980283</v>
      </c>
      <c r="D84" s="78"/>
      <c r="E84" s="78"/>
      <c r="F84" s="78">
        <f t="shared" ref="F84:F98" si="2">SUM(C84:E84)</f>
        <v>6980283</v>
      </c>
    </row>
    <row r="85" spans="1:6">
      <c r="A85" s="11" t="s">
        <v>255</v>
      </c>
      <c r="B85" s="4" t="s">
        <v>256</v>
      </c>
      <c r="C85" s="78"/>
      <c r="D85" s="78"/>
      <c r="E85" s="78"/>
      <c r="F85" s="78">
        <f t="shared" si="2"/>
        <v>0</v>
      </c>
    </row>
    <row r="86" spans="1:6">
      <c r="A86" s="11" t="s">
        <v>257</v>
      </c>
      <c r="B86" s="4" t="s">
        <v>258</v>
      </c>
      <c r="C86" s="78"/>
      <c r="D86" s="78"/>
      <c r="E86" s="78"/>
      <c r="F86" s="78">
        <f t="shared" si="2"/>
        <v>0</v>
      </c>
    </row>
    <row r="87" spans="1:6">
      <c r="A87" s="11" t="s">
        <v>259</v>
      </c>
      <c r="B87" s="4" t="s">
        <v>260</v>
      </c>
      <c r="C87" s="78">
        <v>13035933</v>
      </c>
      <c r="D87" s="78"/>
      <c r="E87" s="78"/>
      <c r="F87" s="78">
        <f t="shared" si="2"/>
        <v>13035933</v>
      </c>
    </row>
    <row r="88" spans="1:6">
      <c r="A88" s="11" t="s">
        <v>261</v>
      </c>
      <c r="B88" s="4" t="s">
        <v>262</v>
      </c>
      <c r="C88" s="78"/>
      <c r="D88" s="78"/>
      <c r="E88" s="78"/>
      <c r="F88" s="78">
        <f t="shared" si="2"/>
        <v>0</v>
      </c>
    </row>
    <row r="89" spans="1:6">
      <c r="A89" s="11" t="s">
        <v>400</v>
      </c>
      <c r="B89" s="4" t="s">
        <v>263</v>
      </c>
      <c r="C89" s="78"/>
      <c r="D89" s="78"/>
      <c r="E89" s="78"/>
      <c r="F89" s="78">
        <f t="shared" si="2"/>
        <v>0</v>
      </c>
    </row>
    <row r="90" spans="1:6">
      <c r="A90" s="13" t="s">
        <v>419</v>
      </c>
      <c r="B90" s="6" t="s">
        <v>264</v>
      </c>
      <c r="C90" s="78">
        <f>SUM(C84:C88)</f>
        <v>20016216</v>
      </c>
      <c r="D90" s="78"/>
      <c r="E90" s="78"/>
      <c r="F90" s="78">
        <f t="shared" si="2"/>
        <v>20016216</v>
      </c>
    </row>
    <row r="91" spans="1:6">
      <c r="A91" s="11" t="s">
        <v>265</v>
      </c>
      <c r="B91" s="4" t="s">
        <v>266</v>
      </c>
      <c r="C91" s="78"/>
      <c r="D91" s="78"/>
      <c r="E91" s="78"/>
      <c r="F91" s="78">
        <f t="shared" si="2"/>
        <v>0</v>
      </c>
    </row>
    <row r="92" spans="1:6">
      <c r="A92" s="11" t="s">
        <v>267</v>
      </c>
      <c r="B92" s="4" t="s">
        <v>268</v>
      </c>
      <c r="C92" s="78"/>
      <c r="D92" s="78"/>
      <c r="E92" s="78"/>
      <c r="F92" s="78">
        <f t="shared" si="2"/>
        <v>0</v>
      </c>
    </row>
    <row r="93" spans="1:6">
      <c r="A93" s="11" t="s">
        <v>269</v>
      </c>
      <c r="B93" s="4" t="s">
        <v>270</v>
      </c>
      <c r="C93" s="78"/>
      <c r="D93" s="78"/>
      <c r="E93" s="78"/>
      <c r="F93" s="78">
        <f t="shared" si="2"/>
        <v>0</v>
      </c>
    </row>
    <row r="94" spans="1:6">
      <c r="A94" s="11" t="s">
        <v>401</v>
      </c>
      <c r="B94" s="4" t="s">
        <v>271</v>
      </c>
      <c r="C94" s="78"/>
      <c r="D94" s="78"/>
      <c r="E94" s="78"/>
      <c r="F94" s="78">
        <f t="shared" si="2"/>
        <v>0</v>
      </c>
    </row>
    <row r="95" spans="1:6">
      <c r="A95" s="13" t="s">
        <v>420</v>
      </c>
      <c r="B95" s="6" t="s">
        <v>272</v>
      </c>
      <c r="C95" s="78"/>
      <c r="D95" s="78"/>
      <c r="E95" s="78"/>
      <c r="F95" s="78">
        <f t="shared" si="2"/>
        <v>0</v>
      </c>
    </row>
    <row r="96" spans="1:6">
      <c r="A96" s="13" t="s">
        <v>273</v>
      </c>
      <c r="B96" s="6" t="s">
        <v>274</v>
      </c>
      <c r="C96" s="78"/>
      <c r="D96" s="78"/>
      <c r="E96" s="78"/>
      <c r="F96" s="78">
        <f t="shared" si="2"/>
        <v>0</v>
      </c>
    </row>
    <row r="97" spans="1:6" ht="15.5">
      <c r="A97" s="119" t="s">
        <v>421</v>
      </c>
      <c r="B97" s="33" t="s">
        <v>275</v>
      </c>
      <c r="C97" s="78">
        <f>SUM(C90)</f>
        <v>20016216</v>
      </c>
      <c r="D97" s="78">
        <f>SUM(D87:D96)</f>
        <v>0</v>
      </c>
      <c r="E97" s="78"/>
      <c r="F97" s="78">
        <f t="shared" si="2"/>
        <v>20016216</v>
      </c>
    </row>
    <row r="98" spans="1:6" ht="15.5">
      <c r="A98" s="126" t="s">
        <v>403</v>
      </c>
      <c r="B98" s="63"/>
      <c r="C98" s="78">
        <f>C68+C97</f>
        <v>44084443</v>
      </c>
      <c r="D98" s="78">
        <f>D68+D97</f>
        <v>500000</v>
      </c>
      <c r="E98" s="78">
        <f>E68+E97</f>
        <v>0</v>
      </c>
      <c r="F98" s="78">
        <f t="shared" si="2"/>
        <v>44584443</v>
      </c>
    </row>
  </sheetData>
  <mergeCells count="3">
    <mergeCell ref="A3:F3"/>
    <mergeCell ref="A4:F4"/>
    <mergeCell ref="A1:F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23</vt:i4>
      </vt:variant>
    </vt:vector>
  </HeadingPairs>
  <TitlesOfParts>
    <vt:vector size="48" baseType="lpstr">
      <vt:lpstr>1. tábla kiemelt ei</vt:lpstr>
      <vt:lpstr>2. tábla kiadás önkormányzat</vt:lpstr>
      <vt:lpstr>3. tábla kiadás Egészségház</vt:lpstr>
      <vt:lpstr>4. tábla kiadás TGK</vt:lpstr>
      <vt:lpstr>5. tábla kiadás Művelődési Ház</vt:lpstr>
      <vt:lpstr>6. tábla kiadás Hivatal</vt:lpstr>
      <vt:lpstr>7. tábla kiadás összesen</vt:lpstr>
      <vt:lpstr>8. tábla bevétel önkormányzat</vt:lpstr>
      <vt:lpstr>9. tábla bevétel Egészségház</vt:lpstr>
      <vt:lpstr>10. tábla bevétel TGK</vt:lpstr>
      <vt:lpstr>11. tábla bevétel Műv. Ház</vt:lpstr>
      <vt:lpstr>12. tábla bevétel Hivatal</vt:lpstr>
      <vt:lpstr>13. tábla bevétel összesen</vt:lpstr>
      <vt:lpstr>14. tábla létszám</vt:lpstr>
      <vt:lpstr>15. tábla beruh. felújítások</vt:lpstr>
      <vt:lpstr>16. tábla tartalékok</vt:lpstr>
      <vt:lpstr>17. tábla stabilitási 1</vt:lpstr>
      <vt:lpstr>18. tábla stabilitási 2</vt:lpstr>
      <vt:lpstr>19. tábla EU projektek</vt:lpstr>
      <vt:lpstr>20. tábla hitelek</vt:lpstr>
      <vt:lpstr>21. tábla finanszírozás</vt:lpstr>
      <vt:lpstr>22. tábla szociális kiadások</vt:lpstr>
      <vt:lpstr>23. tábla átadott</vt:lpstr>
      <vt:lpstr>24. tábla átvett</vt:lpstr>
      <vt:lpstr>25. tábla helyi adók</vt:lpstr>
      <vt:lpstr>'18. tábla stabilitási 2'!foot_4_place</vt:lpstr>
      <vt:lpstr>'18. tábla stabilitási 2'!foot_53_place</vt:lpstr>
      <vt:lpstr>'1. tábla kiemelt ei'!Nyomtatási_terület</vt:lpstr>
      <vt:lpstr>'10. tábla bevétel TGK'!Nyomtatási_terület</vt:lpstr>
      <vt:lpstr>'11. tábla bevétel Műv. Ház'!Nyomtatási_terület</vt:lpstr>
      <vt:lpstr>'12. tábla bevétel Hivatal'!Nyomtatási_terület</vt:lpstr>
      <vt:lpstr>'13. tábla bevétel összesen'!Nyomtatási_terület</vt:lpstr>
      <vt:lpstr>'15. tábla beruh. felújítások'!Nyomtatási_terület</vt:lpstr>
      <vt:lpstr>'16. tábla tartalékok'!Nyomtatási_terület</vt:lpstr>
      <vt:lpstr>'17. tábla stabilitási 1'!Nyomtatási_terület</vt:lpstr>
      <vt:lpstr>'18. tábla stabilitási 2'!Nyomtatási_terület</vt:lpstr>
      <vt:lpstr>'2. tábla kiadás önkormányzat'!Nyomtatási_terület</vt:lpstr>
      <vt:lpstr>'21. tábla finanszírozás'!Nyomtatási_terület</vt:lpstr>
      <vt:lpstr>'22. tábla szociális kiadások'!Nyomtatási_terület</vt:lpstr>
      <vt:lpstr>'23. tábla átadott'!Nyomtatási_terület</vt:lpstr>
      <vt:lpstr>'24. tábla átvett'!Nyomtatási_terület</vt:lpstr>
      <vt:lpstr>'3. tábla kiadás Egészségház'!Nyomtatási_terület</vt:lpstr>
      <vt:lpstr>'4. tábla kiadás TGK'!Nyomtatási_terület</vt:lpstr>
      <vt:lpstr>'5. tábla kiadás Művelődési Ház'!Nyomtatási_terület</vt:lpstr>
      <vt:lpstr>'6. tábla kiadás Hivatal'!Nyomtatási_terület</vt:lpstr>
      <vt:lpstr>'7. tábla kiadás összesen'!Nyomtatási_terület</vt:lpstr>
      <vt:lpstr>'8. tábla bevétel önkormányzat'!Nyomtatási_terület</vt:lpstr>
      <vt:lpstr>'9. tábla bevétel Egészségház'!Nyomtatási_terület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YOGA</cp:lastModifiedBy>
  <cp:lastPrinted>2021-05-11T13:49:35Z</cp:lastPrinted>
  <dcterms:created xsi:type="dcterms:W3CDTF">2014-01-03T21:48:14Z</dcterms:created>
  <dcterms:modified xsi:type="dcterms:W3CDTF">2021-05-20T09:40:16Z</dcterms:modified>
</cp:coreProperties>
</file>