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C988197B-6207-4E1C-A9C5-DB38CFB9E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8" i="1"/>
  <c r="D98" i="1"/>
  <c r="C98" i="1"/>
  <c r="F98" i="1" s="1"/>
  <c r="F97" i="1"/>
  <c r="F96" i="1"/>
  <c r="F95" i="1"/>
  <c r="F94" i="1"/>
  <c r="F93" i="1"/>
  <c r="F92" i="1"/>
  <c r="F91" i="1"/>
  <c r="F90" i="1"/>
  <c r="E89" i="1"/>
  <c r="D89" i="1"/>
  <c r="C89" i="1"/>
  <c r="F88" i="1"/>
  <c r="F87" i="1"/>
  <c r="F86" i="1"/>
  <c r="F85" i="1"/>
  <c r="E84" i="1"/>
  <c r="D84" i="1"/>
  <c r="C84" i="1"/>
  <c r="F84" i="1" s="1"/>
  <c r="F83" i="1"/>
  <c r="F82" i="1"/>
  <c r="F81" i="1"/>
  <c r="F80" i="1"/>
  <c r="F79" i="1"/>
  <c r="F78" i="1"/>
  <c r="F77" i="1"/>
  <c r="E75" i="1"/>
  <c r="D75" i="1"/>
  <c r="F75" i="1" s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C34" i="1"/>
  <c r="F34" i="1" s="1"/>
  <c r="F33" i="1"/>
  <c r="F32" i="1"/>
  <c r="D31" i="1"/>
  <c r="D52" i="1" s="1"/>
  <c r="C31" i="1"/>
  <c r="F30" i="1"/>
  <c r="F29" i="1"/>
  <c r="F28" i="1"/>
  <c r="F27" i="1"/>
  <c r="E25" i="1"/>
  <c r="D25" i="1"/>
  <c r="C25" i="1"/>
  <c r="F25" i="1" s="1"/>
  <c r="F24" i="1"/>
  <c r="F23" i="1"/>
  <c r="F22" i="1"/>
  <c r="E21" i="1"/>
  <c r="D21" i="1"/>
  <c r="C21" i="1"/>
  <c r="F21" i="1" s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26" i="1" l="1"/>
  <c r="E100" i="1"/>
  <c r="E124" i="1" s="1"/>
  <c r="D26" i="1"/>
  <c r="C52" i="1"/>
  <c r="F31" i="1"/>
  <c r="F61" i="1"/>
  <c r="F89" i="1"/>
  <c r="F52" i="1"/>
  <c r="E76" i="1"/>
  <c r="D100" i="1"/>
  <c r="D124" i="1" s="1"/>
  <c r="D76" i="1"/>
  <c r="E99" i="1"/>
  <c r="C26" i="1"/>
  <c r="F26" i="1" s="1"/>
  <c r="D99" i="1"/>
  <c r="C99" i="1"/>
  <c r="F99" i="1" l="1"/>
  <c r="C100" i="1"/>
  <c r="C76" i="1"/>
  <c r="F76" i="1" s="1"/>
  <c r="C124" i="1" l="1"/>
  <c r="F124" i="1" s="1"/>
  <c r="F100" i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<sst xmlns="http://schemas.openxmlformats.org/spreadsheetml/2006/main" count="240" uniqueCount="239">
  <si>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</si>
  <si>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</si>
  <si>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</si>
  <si>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</si>
  <si>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</si>
  <si>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</si>
  <si>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</si>
  <si>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</si>
  <si>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</si>
  <si>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</si>
  <si>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</si>
  <si>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</si>
  <si>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</si>
  <si>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</si>
  <si>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</si>
  <si>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</si>
  <si>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</si>
  <si>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</si>
  <si>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</si>
  <si>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</si>
  <si>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</si>
  <si>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</si>
  <si>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</si>
  <si>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</si>
  <si>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</si>
  <si>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</si>
  <si>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</si>
  <si>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</si>
  <si>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</si>
  <si>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</si>
  <si>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</si>
  <si>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</si>
  <si>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</si>
  <si>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</si>
  <si>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</si>
  <si>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</si>
  <si>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</si>
  <si>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</si>
  <si>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</si>
  <si>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</si>
  <si>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</si>
  <si>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</si>
  <si>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</si>
  <si>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</si>
  <si>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</si>
  <si>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</si>
  <si>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</si>
  <si>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</si>
  <si>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</si>
  <si>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</si>
  <si>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</si>
  <si>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</si>
  <si>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</si>
  <si>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</si>
  <si>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</si>
  <si>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</si>
  <si>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</si>
  <si>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</si>
  <si>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</si>
  <si>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</si>
  <si>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</si>
  <si>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</si>
  <si>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</si>
  <si>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</si>
  <si>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</si>
  <si>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</si>
  <si>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</si>
  <si>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</si>
  <si>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</si>
  <si>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</si>
  <si>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</si>
  <si>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</si>
  <si>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</si>
  <si>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</si>
  <si>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</si>
  <si>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</si>
  <si>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</si>
  <si>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</si>
  <si>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</si>
  <si>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</si>
  <si>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</si>
  <si>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</si>
  <si>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</si>
  <si>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</si>
  <si>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</si>
  <si>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</si>
  <si>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</si>
  <si>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</si>
  <si>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</si>
  <si>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</si>
  <si>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</si>
  <si>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</si>
  <si>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</si>
  <si>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</si>
  <si>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</si>
  <si>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</si>
  <si>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</si>
  <si>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</si>
  <si>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</si>
  <si>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</si>
  <si>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</si>
  <si>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</si>
  <si>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</si>
  <si>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</si>
  <si>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</si>
  <si>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</si>
  <si>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</si>
  <si>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</si>
  <si>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</si>
  <si>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</si>
  <si>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</si>
  <si>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</si>
  <si>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</si>
  <si>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</si>
  <si>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</si>
  <si>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</si>
  <si>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</si>
  <si>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</si>
  <si>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</si>
  <si>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</si>
  <si>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</si>
  <si>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</si>
  <si>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</si>
  <si>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</si>
  <si>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</si>
  <si>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</si>
  <si>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</si>
  <si>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</si>
  <si>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</si>
  <si>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</si>
  <si>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</si>
  <si>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</si>
  <si>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</si>
  <si>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</si>
  <si>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</si>
  <si>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</si>
  <si>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</si>
  <si>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</si>
  <si>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</si>
  <si>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</si>
  <si>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</si>
  <si>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</si>
  <si>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</si>
  <si>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</si>
  <si>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</si>
  <si>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</si>
  <si>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</si>
  <si>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</si>
  <si>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</si>
  <si>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</si>
  <si>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</si>
  <si>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</si>
  <si>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</si>
  <si>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</si>
  <si>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</si>
  <si>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</si>
  <si>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</si>
  <si>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</si>
  <si>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</si>
  <si>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</si>
  <si>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</si>
  <si>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</si>
  <si>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</si>
  <si>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</si>
  <si>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</si>
  <si>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</si>
  <si>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</si>
  <si>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</si>
  <si>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</si>
  <si>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</si>
  <si>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</si>
  <si>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</si>
  <si>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</si>
  <si>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</si>
  <si>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</si>
  <si>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</si>
  <si>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</si>
  <si>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</si>
  <si>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</si>
  <si>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</si>
  <si>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</si>
  <si>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</si>
  <si>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</si>
  <si>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</si>
  <si>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</si>
  <si>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</si>
  <si>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</si>
  <si>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</si>
  <si>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</si>
  <si>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</si>
  <si>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</si>
  <si>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</si>
  <si>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</si>
  <si>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</si>
  <si>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</si>
  <si>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</si>
  <si>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</si>
  <si>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</si>
  <si>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</si>
  <si>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</si>
  <si>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</si>
  <si>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</si>
  <si>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</si>
  <si>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</si>
  <si>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</si>
  <si>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</si>
  <si>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</si>
  <si>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</si>
  <si>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</si>
  <si>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</si>
  <si>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</si>
  <si>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</si>
  <si>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</si>
  <si>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</si>
  <si>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</si>
  <si>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</si>
  <si>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</si>
  <si>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</si>
  <si>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</si>
  <si>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</si>
  <si>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</si>
  <si>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</si>
  <si>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</si>
  <si>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</si>
  <si>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</si>
  <si>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</si>
  <si>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</si>
  <si>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</si>
  <si>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</si>
  <si>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</si>
  <si>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</si>
  <si>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</si>
  <si>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</si>
  <si>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</si>
  <si>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</si>
  <si>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</si>
  <si>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</si>
  <si>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</si>
  <si>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EGÉSZSÉGHÁZ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</si>
</sst>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3" fontId="0" fillId="0" borderId="1" xfId="0" applyNumberFormat="1" applyBorder="1"/>
    <xf numFmtId="3" fontId="9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35" customWidth="1"/>
    <col min="3" max="5" width="12.7109375" style="1" customWidth="1"/>
    <col min="6" max="6" width="12.7109375" style="2" customWidth="1"/>
    <col min="257" max="257" width="65.140625" customWidth="1"/>
    <col min="259" max="262" width="12.7109375" customWidth="1"/>
    <col min="513" max="513" width="65.140625" customWidth="1"/>
    <col min="515" max="518" width="12.7109375" customWidth="1"/>
    <col min="769" max="769" width="65.140625" customWidth="1"/>
    <col min="771" max="774" width="12.7109375" customWidth="1"/>
    <col min="1025" max="1025" width="65.140625" customWidth="1"/>
    <col min="1027" max="1030" width="12.7109375" customWidth="1"/>
    <col min="1281" max="1281" width="65.140625" customWidth="1"/>
    <col min="1283" max="1286" width="12.7109375" customWidth="1"/>
    <col min="1537" max="1537" width="65.140625" customWidth="1"/>
    <col min="1539" max="1542" width="12.7109375" customWidth="1"/>
    <col min="1793" max="1793" width="65.140625" customWidth="1"/>
    <col min="1795" max="1798" width="12.7109375" customWidth="1"/>
    <col min="2049" max="2049" width="65.140625" customWidth="1"/>
    <col min="2051" max="2054" width="12.7109375" customWidth="1"/>
    <col min="2305" max="2305" width="65.140625" customWidth="1"/>
    <col min="2307" max="2310" width="12.7109375" customWidth="1"/>
    <col min="2561" max="2561" width="65.140625" customWidth="1"/>
    <col min="2563" max="2566" width="12.7109375" customWidth="1"/>
    <col min="2817" max="2817" width="65.140625" customWidth="1"/>
    <col min="2819" max="2822" width="12.7109375" customWidth="1"/>
    <col min="3073" max="3073" width="65.140625" customWidth="1"/>
    <col min="3075" max="3078" width="12.7109375" customWidth="1"/>
    <col min="3329" max="3329" width="65.140625" customWidth="1"/>
    <col min="3331" max="3334" width="12.7109375" customWidth="1"/>
    <col min="3585" max="3585" width="65.140625" customWidth="1"/>
    <col min="3587" max="3590" width="12.7109375" customWidth="1"/>
    <col min="3841" max="3841" width="65.140625" customWidth="1"/>
    <col min="3843" max="3846" width="12.7109375" customWidth="1"/>
    <col min="4097" max="4097" width="65.140625" customWidth="1"/>
    <col min="4099" max="4102" width="12.7109375" customWidth="1"/>
    <col min="4353" max="4353" width="65.140625" customWidth="1"/>
    <col min="4355" max="4358" width="12.7109375" customWidth="1"/>
    <col min="4609" max="4609" width="65.140625" customWidth="1"/>
    <col min="4611" max="4614" width="12.7109375" customWidth="1"/>
    <col min="4865" max="4865" width="65.140625" customWidth="1"/>
    <col min="4867" max="4870" width="12.7109375" customWidth="1"/>
    <col min="5121" max="5121" width="65.140625" customWidth="1"/>
    <col min="5123" max="5126" width="12.7109375" customWidth="1"/>
    <col min="5377" max="5377" width="65.140625" customWidth="1"/>
    <col min="5379" max="5382" width="12.7109375" customWidth="1"/>
    <col min="5633" max="5633" width="65.140625" customWidth="1"/>
    <col min="5635" max="5638" width="12.7109375" customWidth="1"/>
    <col min="5889" max="5889" width="65.140625" customWidth="1"/>
    <col min="5891" max="5894" width="12.7109375" customWidth="1"/>
    <col min="6145" max="6145" width="65.140625" customWidth="1"/>
    <col min="6147" max="6150" width="12.7109375" customWidth="1"/>
    <col min="6401" max="6401" width="65.140625" customWidth="1"/>
    <col min="6403" max="6406" width="12.7109375" customWidth="1"/>
    <col min="6657" max="6657" width="65.140625" customWidth="1"/>
    <col min="6659" max="6662" width="12.7109375" customWidth="1"/>
    <col min="6913" max="6913" width="65.140625" customWidth="1"/>
    <col min="6915" max="6918" width="12.7109375" customWidth="1"/>
    <col min="7169" max="7169" width="65.140625" customWidth="1"/>
    <col min="7171" max="7174" width="12.7109375" customWidth="1"/>
    <col min="7425" max="7425" width="65.140625" customWidth="1"/>
    <col min="7427" max="7430" width="12.7109375" customWidth="1"/>
    <col min="7681" max="7681" width="65.140625" customWidth="1"/>
    <col min="7683" max="7686" width="12.7109375" customWidth="1"/>
    <col min="7937" max="7937" width="65.140625" customWidth="1"/>
    <col min="7939" max="7942" width="12.7109375" customWidth="1"/>
    <col min="8193" max="8193" width="65.140625" customWidth="1"/>
    <col min="8195" max="8198" width="12.7109375" customWidth="1"/>
    <col min="8449" max="8449" width="65.140625" customWidth="1"/>
    <col min="8451" max="8454" width="12.7109375" customWidth="1"/>
    <col min="8705" max="8705" width="65.140625" customWidth="1"/>
    <col min="8707" max="8710" width="12.7109375" customWidth="1"/>
    <col min="8961" max="8961" width="65.140625" customWidth="1"/>
    <col min="8963" max="8966" width="12.7109375" customWidth="1"/>
    <col min="9217" max="9217" width="65.140625" customWidth="1"/>
    <col min="9219" max="9222" width="12.7109375" customWidth="1"/>
    <col min="9473" max="9473" width="65.140625" customWidth="1"/>
    <col min="9475" max="9478" width="12.7109375" customWidth="1"/>
    <col min="9729" max="9729" width="65.140625" customWidth="1"/>
    <col min="9731" max="9734" width="12.7109375" customWidth="1"/>
    <col min="9985" max="9985" width="65.140625" customWidth="1"/>
    <col min="9987" max="9990" width="12.7109375" customWidth="1"/>
    <col min="10241" max="10241" width="65.140625" customWidth="1"/>
    <col min="10243" max="10246" width="12.7109375" customWidth="1"/>
    <col min="10497" max="10497" width="65.140625" customWidth="1"/>
    <col min="10499" max="10502" width="12.7109375" customWidth="1"/>
    <col min="10753" max="10753" width="65.140625" customWidth="1"/>
    <col min="10755" max="10758" width="12.7109375" customWidth="1"/>
    <col min="11009" max="11009" width="65.140625" customWidth="1"/>
    <col min="11011" max="11014" width="12.7109375" customWidth="1"/>
    <col min="11265" max="11265" width="65.140625" customWidth="1"/>
    <col min="11267" max="11270" width="12.7109375" customWidth="1"/>
    <col min="11521" max="11521" width="65.140625" customWidth="1"/>
    <col min="11523" max="11526" width="12.7109375" customWidth="1"/>
    <col min="11777" max="11777" width="65.140625" customWidth="1"/>
    <col min="11779" max="11782" width="12.7109375" customWidth="1"/>
    <col min="12033" max="12033" width="65.140625" customWidth="1"/>
    <col min="12035" max="12038" width="12.7109375" customWidth="1"/>
    <col min="12289" max="12289" width="65.140625" customWidth="1"/>
    <col min="12291" max="12294" width="12.7109375" customWidth="1"/>
    <col min="12545" max="12545" width="65.140625" customWidth="1"/>
    <col min="12547" max="12550" width="12.7109375" customWidth="1"/>
    <col min="12801" max="12801" width="65.140625" customWidth="1"/>
    <col min="12803" max="12806" width="12.7109375" customWidth="1"/>
    <col min="13057" max="13057" width="65.140625" customWidth="1"/>
    <col min="13059" max="13062" width="12.7109375" customWidth="1"/>
    <col min="13313" max="13313" width="65.140625" customWidth="1"/>
    <col min="13315" max="13318" width="12.7109375" customWidth="1"/>
    <col min="13569" max="13569" width="65.140625" customWidth="1"/>
    <col min="13571" max="13574" width="12.7109375" customWidth="1"/>
    <col min="13825" max="13825" width="65.140625" customWidth="1"/>
    <col min="13827" max="13830" width="12.7109375" customWidth="1"/>
    <col min="14081" max="14081" width="65.140625" customWidth="1"/>
    <col min="14083" max="14086" width="12.7109375" customWidth="1"/>
    <col min="14337" max="14337" width="65.140625" customWidth="1"/>
    <col min="14339" max="14342" width="12.7109375" customWidth="1"/>
    <col min="14593" max="14593" width="65.140625" customWidth="1"/>
    <col min="14595" max="14598" width="12.7109375" customWidth="1"/>
    <col min="14849" max="14849" width="65.140625" customWidth="1"/>
    <col min="14851" max="14854" width="12.7109375" customWidth="1"/>
    <col min="15105" max="15105" width="65.140625" customWidth="1"/>
    <col min="15107" max="15110" width="12.7109375" customWidth="1"/>
    <col min="15361" max="15361" width="65.140625" customWidth="1"/>
    <col min="15363" max="15366" width="12.7109375" customWidth="1"/>
    <col min="15617" max="15617" width="65.140625" customWidth="1"/>
    <col min="15619" max="15622" width="12.7109375" customWidth="1"/>
    <col min="15873" max="15873" width="65.140625" customWidth="1"/>
    <col min="15875" max="15878" width="12.7109375" customWidth="1"/>
    <col min="16129" max="16129" width="65.140625" customWidth="1"/>
    <col min="16131" max="16134" width="12.7109375" customWidth="1"/>
  </cols>
  <sheetData>
    <row r="1" spans="1:16" ht="15.75" x14ac:dyDescent="0.25">
      <c r="A1" s="55"/>
      <c r="B1" s="55"/>
      <c r="C1" s="55"/>
      <c r="D1" s="55"/>
      <c r="E1" s="55"/>
      <c r="F1" s="55"/>
    </row>
    <row r="2" spans="1:16" ht="15.75" x14ac:dyDescent="0.25">
      <c r="A2" s="4"/>
    </row>
    <row r="3" spans="1:16" ht="20.25" customHeight="1" x14ac:dyDescent="0.25">
      <c r="A3" s="56" t="s">
        <v>0</v>
      </c>
      <c r="B3" s="57"/>
      <c r="C3" s="57"/>
      <c r="D3" s="57"/>
      <c r="E3" s="57"/>
      <c r="F3" s="58"/>
    </row>
    <row r="4" spans="1:16" ht="19.5" customHeight="1" x14ac:dyDescent="0.25">
      <c r="A4" s="59" t="s">
        <v>2</v>
      </c>
      <c r="B4" s="57"/>
      <c r="C4" s="57"/>
      <c r="D4" s="57"/>
      <c r="E4" s="57"/>
      <c r="F4" s="58"/>
    </row>
    <row r="5" spans="1:16" ht="18" x14ac:dyDescent="0.25">
      <c r="A5" s="5"/>
    </row>
    <row r="6" spans="1:16" x14ac:dyDescent="0.25">
      <c r="A6" s="6" t="s">
        <v>238</v>
      </c>
    </row>
    <row r="7" spans="1:16" ht="60" x14ac:dyDescent="0.25">
      <c r="A7" s="7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36" t="s">
        <v>8</v>
      </c>
      <c r="K7" s="37"/>
      <c r="L7" s="37"/>
      <c r="M7" s="38"/>
      <c r="N7" s="38"/>
      <c r="O7" s="38"/>
      <c r="P7" s="39"/>
    </row>
    <row r="8" spans="1:16" x14ac:dyDescent="0.25">
      <c r="A8" s="9" t="s">
        <v>9</v>
      </c>
      <c r="B8" s="10" t="s">
        <v>10</v>
      </c>
      <c r="C8" s="3">
        <v>16030432</v>
      </c>
      <c r="D8" s="3">
        <v>6180540</v>
      </c>
      <c r="E8" s="3"/>
      <c r="F8" s="3">
        <f>SUM(C8:E8)</f>
        <v>22210972</v>
      </c>
      <c r="K8" s="40"/>
      <c r="L8" s="41"/>
      <c r="M8" s="2"/>
      <c r="N8" s="2"/>
      <c r="O8" s="2"/>
      <c r="P8" s="2"/>
    </row>
    <row r="9" spans="1:16" x14ac:dyDescent="0.25">
      <c r="A9" s="9" t="s">
        <v>11</v>
      </c>
      <c r="B9" s="11" t="s">
        <v>12</v>
      </c>
      <c r="C9" s="3"/>
      <c r="D9" s="3"/>
      <c r="E9" s="3"/>
      <c r="F9" s="3">
        <f t="shared" ref="F9:F27" si="0">SUM(C9:E9)</f>
        <v>0</v>
      </c>
      <c r="K9" s="40"/>
      <c r="L9" s="42"/>
      <c r="M9" s="2"/>
      <c r="N9" s="2"/>
      <c r="O9" s="2"/>
      <c r="P9" s="2"/>
    </row>
    <row r="10" spans="1:16" x14ac:dyDescent="0.25">
      <c r="A10" s="9" t="s">
        <v>13</v>
      </c>
      <c r="B10" s="11" t="s">
        <v>14</v>
      </c>
      <c r="C10" s="3">
        <v>36000</v>
      </c>
      <c r="D10" s="3"/>
      <c r="E10" s="3"/>
      <c r="F10" s="3">
        <f t="shared" si="0"/>
        <v>36000</v>
      </c>
      <c r="K10" s="40"/>
      <c r="L10" s="42"/>
      <c r="M10" s="2"/>
      <c r="N10" s="2"/>
      <c r="O10" s="2"/>
      <c r="P10" s="2"/>
    </row>
    <row r="11" spans="1:16" x14ac:dyDescent="0.25">
      <c r="A11" s="9" t="s">
        <v>15</v>
      </c>
      <c r="B11" s="11" t="s">
        <v>16</v>
      </c>
      <c r="C11" s="3"/>
      <c r="D11" s="3"/>
      <c r="E11" s="3"/>
      <c r="F11" s="3">
        <f t="shared" si="0"/>
        <v>0</v>
      </c>
      <c r="K11" s="40"/>
      <c r="L11" s="42"/>
      <c r="M11" s="2"/>
      <c r="N11" s="2"/>
      <c r="O11" s="2"/>
      <c r="P11" s="2"/>
    </row>
    <row r="12" spans="1:16" x14ac:dyDescent="0.25">
      <c r="A12" s="9" t="s">
        <v>17</v>
      </c>
      <c r="B12" s="11" t="s">
        <v>18</v>
      </c>
      <c r="C12" s="3">
        <v>230000</v>
      </c>
      <c r="D12" s="3"/>
      <c r="E12" s="3"/>
      <c r="F12" s="3">
        <f t="shared" si="0"/>
        <v>230000</v>
      </c>
      <c r="K12" s="40"/>
      <c r="L12" s="42"/>
      <c r="M12" s="2"/>
      <c r="N12" s="2"/>
      <c r="O12" s="2"/>
      <c r="P12" s="2"/>
    </row>
    <row r="13" spans="1:16" x14ac:dyDescent="0.25">
      <c r="A13" s="9" t="s">
        <v>19</v>
      </c>
      <c r="B13" s="11" t="s">
        <v>20</v>
      </c>
      <c r="C13" s="3"/>
      <c r="D13" s="3"/>
      <c r="E13" s="3"/>
      <c r="F13" s="3">
        <f t="shared" si="0"/>
        <v>0</v>
      </c>
      <c r="K13" s="40"/>
      <c r="L13" s="42"/>
      <c r="M13" s="2"/>
      <c r="N13" s="2"/>
      <c r="O13" s="2"/>
      <c r="P13" s="2"/>
    </row>
    <row r="14" spans="1:16" x14ac:dyDescent="0.25">
      <c r="A14" s="9" t="s">
        <v>21</v>
      </c>
      <c r="B14" s="11" t="s">
        <v>22</v>
      </c>
      <c r="C14" s="3"/>
      <c r="D14" s="3"/>
      <c r="E14" s="3"/>
      <c r="F14" s="3">
        <f t="shared" si="0"/>
        <v>0</v>
      </c>
      <c r="K14" s="40"/>
      <c r="L14" s="42"/>
      <c r="M14" s="2"/>
      <c r="N14" s="2"/>
      <c r="O14" s="2"/>
      <c r="P14" s="2"/>
    </row>
    <row r="15" spans="1:16" x14ac:dyDescent="0.25">
      <c r="A15" s="9" t="s">
        <v>23</v>
      </c>
      <c r="B15" s="11" t="s">
        <v>24</v>
      </c>
      <c r="C15" s="3"/>
      <c r="D15" s="3"/>
      <c r="E15" s="3"/>
      <c r="F15" s="3">
        <f t="shared" si="0"/>
        <v>0</v>
      </c>
      <c r="K15" s="40"/>
      <c r="L15" s="42"/>
      <c r="M15" s="2"/>
      <c r="N15" s="2"/>
      <c r="O15" s="2"/>
      <c r="P15" s="2"/>
    </row>
    <row r="16" spans="1:16" x14ac:dyDescent="0.25">
      <c r="A16" s="12" t="s">
        <v>25</v>
      </c>
      <c r="B16" s="11" t="s">
        <v>26</v>
      </c>
      <c r="C16" s="3"/>
      <c r="D16" s="3">
        <v>282600</v>
      </c>
      <c r="E16" s="3"/>
      <c r="F16" s="3">
        <f t="shared" si="0"/>
        <v>282600</v>
      </c>
      <c r="K16" s="43"/>
      <c r="L16" s="42"/>
      <c r="M16" s="2"/>
      <c r="N16" s="2"/>
      <c r="O16" s="2"/>
      <c r="P16" s="2"/>
    </row>
    <row r="17" spans="1:16" x14ac:dyDescent="0.25">
      <c r="A17" s="12" t="s">
        <v>27</v>
      </c>
      <c r="B17" s="11" t="s">
        <v>28</v>
      </c>
      <c r="C17" s="3"/>
      <c r="D17" s="3"/>
      <c r="E17" s="3"/>
      <c r="F17" s="3">
        <f t="shared" si="0"/>
        <v>0</v>
      </c>
      <c r="K17" s="43"/>
      <c r="L17" s="42"/>
      <c r="M17" s="2"/>
      <c r="N17" s="2"/>
      <c r="O17" s="2"/>
      <c r="P17" s="2"/>
    </row>
    <row r="18" spans="1:16" x14ac:dyDescent="0.25">
      <c r="A18" s="12" t="s">
        <v>29</v>
      </c>
      <c r="B18" s="11" t="s">
        <v>30</v>
      </c>
      <c r="C18" s="3"/>
      <c r="D18" s="3"/>
      <c r="E18" s="3"/>
      <c r="F18" s="3">
        <f t="shared" si="0"/>
        <v>0</v>
      </c>
      <c r="K18" s="43"/>
      <c r="L18" s="42"/>
      <c r="M18" s="2"/>
      <c r="N18" s="2"/>
      <c r="O18" s="2"/>
      <c r="P18" s="2"/>
    </row>
    <row r="19" spans="1:16" x14ac:dyDescent="0.25">
      <c r="A19" s="12" t="s">
        <v>31</v>
      </c>
      <c r="B19" s="11" t="s">
        <v>32</v>
      </c>
      <c r="C19" s="3"/>
      <c r="D19" s="3"/>
      <c r="E19" s="3"/>
      <c r="F19" s="3">
        <f t="shared" si="0"/>
        <v>0</v>
      </c>
      <c r="K19" s="43"/>
      <c r="L19" s="42"/>
      <c r="M19" s="2"/>
      <c r="N19" s="2"/>
      <c r="O19" s="2"/>
      <c r="P19" s="2"/>
    </row>
    <row r="20" spans="1:16" x14ac:dyDescent="0.25">
      <c r="A20" s="12" t="s">
        <v>33</v>
      </c>
      <c r="B20" s="11" t="s">
        <v>34</v>
      </c>
      <c r="C20" s="3">
        <v>115000</v>
      </c>
      <c r="D20" s="3"/>
      <c r="E20" s="3"/>
      <c r="F20" s="3">
        <f t="shared" si="0"/>
        <v>115000</v>
      </c>
      <c r="K20" s="43"/>
      <c r="L20" s="42"/>
      <c r="M20" s="2"/>
      <c r="N20" s="2"/>
      <c r="O20" s="2"/>
      <c r="P20" s="2"/>
    </row>
    <row r="21" spans="1:16" x14ac:dyDescent="0.25">
      <c r="A21" s="13" t="s">
        <v>35</v>
      </c>
      <c r="B21" s="14" t="s">
        <v>36</v>
      </c>
      <c r="C21" s="3">
        <f>SUM(C8:C20)</f>
        <v>16411432</v>
      </c>
      <c r="D21" s="3">
        <f>SUM(D8:D20)</f>
        <v>6463140</v>
      </c>
      <c r="E21" s="3">
        <f>SUM(E8:E20)</f>
        <v>0</v>
      </c>
      <c r="F21" s="3">
        <f t="shared" si="0"/>
        <v>22874572</v>
      </c>
      <c r="K21" s="44"/>
      <c r="L21" s="45"/>
      <c r="M21" s="2"/>
      <c r="N21" s="2"/>
      <c r="O21" s="2"/>
      <c r="P21" s="2"/>
    </row>
    <row r="22" spans="1:16" x14ac:dyDescent="0.25">
      <c r="A22" s="12" t="s">
        <v>37</v>
      </c>
      <c r="B22" s="11" t="s">
        <v>38</v>
      </c>
      <c r="C22" s="3"/>
      <c r="D22" s="3"/>
      <c r="E22" s="3"/>
      <c r="F22" s="3">
        <f t="shared" si="0"/>
        <v>0</v>
      </c>
      <c r="K22" s="43"/>
      <c r="L22" s="42"/>
      <c r="M22" s="2"/>
      <c r="N22" s="2"/>
      <c r="O22" s="2"/>
      <c r="P22" s="2"/>
    </row>
    <row r="23" spans="1:16" ht="30" x14ac:dyDescent="0.25">
      <c r="A23" s="12" t="s">
        <v>39</v>
      </c>
      <c r="B23" s="11" t="s">
        <v>40</v>
      </c>
      <c r="C23" s="3">
        <v>2695200</v>
      </c>
      <c r="D23" s="3"/>
      <c r="E23" s="3"/>
      <c r="F23" s="3">
        <f t="shared" si="0"/>
        <v>2695200</v>
      </c>
      <c r="K23" s="43"/>
      <c r="L23" s="42"/>
      <c r="M23" s="2"/>
      <c r="N23" s="2"/>
      <c r="O23" s="2"/>
      <c r="P23" s="2"/>
    </row>
    <row r="24" spans="1:16" x14ac:dyDescent="0.25">
      <c r="A24" s="12" t="s">
        <v>41</v>
      </c>
      <c r="B24" s="11" t="s">
        <v>42</v>
      </c>
      <c r="C24" s="3">
        <v>649000</v>
      </c>
      <c r="D24" s="3"/>
      <c r="E24" s="3"/>
      <c r="F24" s="3">
        <f t="shared" si="0"/>
        <v>649000</v>
      </c>
      <c r="K24" s="43"/>
      <c r="L24" s="42"/>
      <c r="M24" s="2"/>
      <c r="N24" s="2"/>
      <c r="O24" s="2"/>
      <c r="P24" s="2"/>
    </row>
    <row r="25" spans="1:16" x14ac:dyDescent="0.25">
      <c r="A25" s="15" t="s">
        <v>43</v>
      </c>
      <c r="B25" s="14" t="s">
        <v>44</v>
      </c>
      <c r="C25" s="3">
        <f>SUM(C22:C24)</f>
        <v>3344200</v>
      </c>
      <c r="D25" s="3">
        <f>SUM(D22:D24)</f>
        <v>0</v>
      </c>
      <c r="E25" s="3">
        <f>SUM(E22:E24)</f>
        <v>0</v>
      </c>
      <c r="F25" s="3">
        <f t="shared" si="0"/>
        <v>3344200</v>
      </c>
      <c r="K25" s="46"/>
      <c r="L25" s="45"/>
      <c r="M25" s="2"/>
      <c r="N25" s="2"/>
      <c r="O25" s="2"/>
      <c r="P25" s="2"/>
    </row>
    <row r="26" spans="1:16" x14ac:dyDescent="0.25">
      <c r="A26" s="16" t="s">
        <v>45</v>
      </c>
      <c r="B26" s="17" t="s">
        <v>46</v>
      </c>
      <c r="C26" s="3">
        <f>C25+C21</f>
        <v>19755632</v>
      </c>
      <c r="D26" s="3">
        <f>D25+D21</f>
        <v>6463140</v>
      </c>
      <c r="E26" s="3">
        <f>E25+E21</f>
        <v>0</v>
      </c>
      <c r="F26" s="3">
        <f t="shared" si="0"/>
        <v>26218772</v>
      </c>
      <c r="K26" s="47"/>
      <c r="L26" s="48"/>
      <c r="M26" s="2"/>
      <c r="N26" s="2"/>
      <c r="O26" s="2"/>
      <c r="P26" s="2"/>
    </row>
    <row r="27" spans="1:16" ht="30" x14ac:dyDescent="0.25">
      <c r="A27" s="18" t="s">
        <v>47</v>
      </c>
      <c r="B27" s="17" t="s">
        <v>48</v>
      </c>
      <c r="C27" s="3">
        <v>3040942</v>
      </c>
      <c r="D27" s="3">
        <v>1081594</v>
      </c>
      <c r="E27" s="3"/>
      <c r="F27" s="3">
        <f t="shared" si="0"/>
        <v>4122536</v>
      </c>
      <c r="K27" s="49"/>
      <c r="L27" s="48"/>
      <c r="M27" s="2"/>
      <c r="N27" s="2"/>
      <c r="O27" s="2"/>
      <c r="P27" s="2"/>
    </row>
    <row r="28" spans="1:16" x14ac:dyDescent="0.25">
      <c r="A28" s="12" t="s">
        <v>49</v>
      </c>
      <c r="B28" s="11" t="s">
        <v>50</v>
      </c>
      <c r="C28" s="3">
        <v>267000</v>
      </c>
      <c r="D28" s="3"/>
      <c r="E28" s="50"/>
      <c r="F28" s="3">
        <f t="shared" ref="F28:F91" si="1">SUM(C28:D28)</f>
        <v>267000</v>
      </c>
    </row>
    <row r="29" spans="1:16" x14ac:dyDescent="0.25">
      <c r="A29" s="12" t="s">
        <v>51</v>
      </c>
      <c r="B29" s="11" t="s">
        <v>52</v>
      </c>
      <c r="C29" s="3">
        <v>380000</v>
      </c>
      <c r="D29" s="3"/>
      <c r="E29" s="50"/>
      <c r="F29" s="3">
        <f t="shared" si="1"/>
        <v>380000</v>
      </c>
    </row>
    <row r="30" spans="1:16" x14ac:dyDescent="0.25">
      <c r="A30" s="12" t="s">
        <v>53</v>
      </c>
      <c r="B30" s="11" t="s">
        <v>54</v>
      </c>
      <c r="C30" s="3"/>
      <c r="D30" s="3"/>
      <c r="E30" s="50"/>
      <c r="F30" s="3">
        <f t="shared" si="1"/>
        <v>0</v>
      </c>
    </row>
    <row r="31" spans="1:16" x14ac:dyDescent="0.25">
      <c r="A31" s="15" t="s">
        <v>55</v>
      </c>
      <c r="B31" s="14" t="s">
        <v>56</v>
      </c>
      <c r="C31" s="3">
        <f>SUM(C28:C30)</f>
        <v>647000</v>
      </c>
      <c r="D31" s="3">
        <f>SUM(D28:D30)</f>
        <v>0</v>
      </c>
      <c r="E31" s="50"/>
      <c r="F31" s="3">
        <f t="shared" si="1"/>
        <v>647000</v>
      </c>
    </row>
    <row r="32" spans="1:16" x14ac:dyDescent="0.25">
      <c r="A32" s="12" t="s">
        <v>57</v>
      </c>
      <c r="B32" s="11" t="s">
        <v>58</v>
      </c>
      <c r="C32" s="3">
        <v>186000</v>
      </c>
      <c r="D32" s="3"/>
      <c r="E32" s="50"/>
      <c r="F32" s="3">
        <f t="shared" si="1"/>
        <v>186000</v>
      </c>
    </row>
    <row r="33" spans="1:6" x14ac:dyDescent="0.25">
      <c r="A33" s="12" t="s">
        <v>59</v>
      </c>
      <c r="B33" s="11" t="s">
        <v>60</v>
      </c>
      <c r="C33" s="3">
        <v>230000</v>
      </c>
      <c r="D33" s="3"/>
      <c r="E33" s="50"/>
      <c r="F33" s="3">
        <f t="shared" si="1"/>
        <v>230000</v>
      </c>
    </row>
    <row r="34" spans="1:6" ht="15" customHeight="1" x14ac:dyDescent="0.25">
      <c r="A34" s="15" t="s">
        <v>61</v>
      </c>
      <c r="B34" s="14" t="s">
        <v>62</v>
      </c>
      <c r="C34" s="3">
        <f>SUM(C32:C33)</f>
        <v>416000</v>
      </c>
      <c r="D34" s="3">
        <f>SUM(D32:D33)</f>
        <v>0</v>
      </c>
      <c r="E34" s="50"/>
      <c r="F34" s="3">
        <f t="shared" si="1"/>
        <v>416000</v>
      </c>
    </row>
    <row r="35" spans="1:6" x14ac:dyDescent="0.25">
      <c r="A35" s="12" t="s">
        <v>63</v>
      </c>
      <c r="B35" s="11" t="s">
        <v>64</v>
      </c>
      <c r="C35" s="3">
        <v>2750000</v>
      </c>
      <c r="D35" s="3"/>
      <c r="E35" s="50"/>
      <c r="F35" s="3">
        <f t="shared" si="1"/>
        <v>2750000</v>
      </c>
    </row>
    <row r="36" spans="1:6" x14ac:dyDescent="0.25">
      <c r="A36" s="12" t="s">
        <v>65</v>
      </c>
      <c r="B36" s="11" t="s">
        <v>66</v>
      </c>
      <c r="C36" s="3"/>
      <c r="D36" s="3"/>
      <c r="E36" s="50"/>
      <c r="F36" s="3">
        <f t="shared" si="1"/>
        <v>0</v>
      </c>
    </row>
    <row r="37" spans="1:6" x14ac:dyDescent="0.25">
      <c r="A37" s="12" t="s">
        <v>67</v>
      </c>
      <c r="B37" s="11" t="s">
        <v>68</v>
      </c>
      <c r="C37" s="3"/>
      <c r="D37" s="3"/>
      <c r="E37" s="50"/>
      <c r="F37" s="3">
        <f t="shared" si="1"/>
        <v>0</v>
      </c>
    </row>
    <row r="38" spans="1:6" x14ac:dyDescent="0.25">
      <c r="A38" s="12" t="s">
        <v>69</v>
      </c>
      <c r="B38" s="11" t="s">
        <v>70</v>
      </c>
      <c r="C38" s="3">
        <v>45000</v>
      </c>
      <c r="D38" s="3"/>
      <c r="E38" s="50"/>
      <c r="F38" s="3">
        <f t="shared" si="1"/>
        <v>45000</v>
      </c>
    </row>
    <row r="39" spans="1:6" x14ac:dyDescent="0.25">
      <c r="A39" s="19" t="s">
        <v>71</v>
      </c>
      <c r="B39" s="11" t="s">
        <v>72</v>
      </c>
      <c r="C39" s="3">
        <v>665000</v>
      </c>
      <c r="D39" s="3"/>
      <c r="E39" s="50"/>
      <c r="F39" s="3">
        <f t="shared" si="1"/>
        <v>665000</v>
      </c>
    </row>
    <row r="40" spans="1:6" x14ac:dyDescent="0.25">
      <c r="A40" s="12" t="s">
        <v>73</v>
      </c>
      <c r="B40" s="11" t="s">
        <v>74</v>
      </c>
      <c r="C40" s="3">
        <v>3930000</v>
      </c>
      <c r="D40" s="3"/>
      <c r="E40" s="50"/>
      <c r="F40" s="3">
        <f t="shared" si="1"/>
        <v>3930000</v>
      </c>
    </row>
    <row r="41" spans="1:6" x14ac:dyDescent="0.25">
      <c r="A41" s="12" t="s">
        <v>75</v>
      </c>
      <c r="B41" s="11" t="s">
        <v>76</v>
      </c>
      <c r="C41" s="3">
        <v>355000</v>
      </c>
      <c r="D41" s="3"/>
      <c r="E41" s="50"/>
      <c r="F41" s="3">
        <f t="shared" si="1"/>
        <v>355000</v>
      </c>
    </row>
    <row r="42" spans="1:6" x14ac:dyDescent="0.25">
      <c r="A42" s="15" t="s">
        <v>77</v>
      </c>
      <c r="B42" s="14" t="s">
        <v>78</v>
      </c>
      <c r="C42" s="3">
        <f>SUM(C35:C41)</f>
        <v>7745000</v>
      </c>
      <c r="D42" s="3">
        <f>SUM(D35:D41)</f>
        <v>0</v>
      </c>
      <c r="E42" s="50"/>
      <c r="F42" s="3">
        <f t="shared" si="1"/>
        <v>7745000</v>
      </c>
    </row>
    <row r="43" spans="1:6" x14ac:dyDescent="0.25">
      <c r="A43" s="12" t="s">
        <v>79</v>
      </c>
      <c r="B43" s="11" t="s">
        <v>80</v>
      </c>
      <c r="C43" s="3">
        <v>30000</v>
      </c>
      <c r="D43" s="3"/>
      <c r="E43" s="50"/>
      <c r="F43" s="3">
        <f t="shared" si="1"/>
        <v>30000</v>
      </c>
    </row>
    <row r="44" spans="1:6" x14ac:dyDescent="0.25">
      <c r="A44" s="12" t="s">
        <v>81</v>
      </c>
      <c r="B44" s="11" t="s">
        <v>82</v>
      </c>
      <c r="C44" s="3"/>
      <c r="D44" s="3"/>
      <c r="E44" s="50"/>
      <c r="F44" s="3">
        <f t="shared" si="1"/>
        <v>0</v>
      </c>
    </row>
    <row r="45" spans="1:6" x14ac:dyDescent="0.25">
      <c r="A45" s="15" t="s">
        <v>83</v>
      </c>
      <c r="B45" s="14" t="s">
        <v>84</v>
      </c>
      <c r="C45" s="3">
        <f>SUM(C43:C44)</f>
        <v>30000</v>
      </c>
      <c r="D45" s="3">
        <f>SUM(D43:D44)</f>
        <v>0</v>
      </c>
      <c r="E45" s="50"/>
      <c r="F45" s="3">
        <f t="shared" si="1"/>
        <v>30000</v>
      </c>
    </row>
    <row r="46" spans="1:6" x14ac:dyDescent="0.25">
      <c r="A46" s="12" t="s">
        <v>85</v>
      </c>
      <c r="B46" s="11" t="s">
        <v>86</v>
      </c>
      <c r="C46" s="3">
        <v>820000</v>
      </c>
      <c r="D46" s="3"/>
      <c r="E46" s="50"/>
      <c r="F46" s="3">
        <f t="shared" si="1"/>
        <v>820000</v>
      </c>
    </row>
    <row r="47" spans="1:6" x14ac:dyDescent="0.25">
      <c r="A47" s="12" t="s">
        <v>87</v>
      </c>
      <c r="B47" s="11" t="s">
        <v>88</v>
      </c>
      <c r="C47" s="3"/>
      <c r="D47" s="3"/>
      <c r="E47" s="50"/>
      <c r="F47" s="3">
        <f t="shared" si="1"/>
        <v>0</v>
      </c>
    </row>
    <row r="48" spans="1:6" x14ac:dyDescent="0.25">
      <c r="A48" s="12" t="s">
        <v>89</v>
      </c>
      <c r="B48" s="11" t="s">
        <v>90</v>
      </c>
      <c r="C48" s="3"/>
      <c r="D48" s="3"/>
      <c r="E48" s="50"/>
      <c r="F48" s="3">
        <f t="shared" si="1"/>
        <v>0</v>
      </c>
    </row>
    <row r="49" spans="1:6" x14ac:dyDescent="0.25">
      <c r="A49" s="12" t="s">
        <v>91</v>
      </c>
      <c r="B49" s="11" t="s">
        <v>92</v>
      </c>
      <c r="C49" s="3"/>
      <c r="D49" s="3"/>
      <c r="E49" s="50"/>
      <c r="F49" s="3">
        <f t="shared" si="1"/>
        <v>0</v>
      </c>
    </row>
    <row r="50" spans="1:6" x14ac:dyDescent="0.25">
      <c r="A50" s="12" t="s">
        <v>93</v>
      </c>
      <c r="B50" s="11" t="s">
        <v>94</v>
      </c>
      <c r="C50" s="3">
        <v>175000</v>
      </c>
      <c r="D50" s="3"/>
      <c r="E50" s="50"/>
      <c r="F50" s="3">
        <f t="shared" si="1"/>
        <v>175000</v>
      </c>
    </row>
    <row r="51" spans="1:6" x14ac:dyDescent="0.25">
      <c r="A51" s="15" t="s">
        <v>95</v>
      </c>
      <c r="B51" s="14" t="s">
        <v>96</v>
      </c>
      <c r="C51" s="3">
        <f>SUM(C46:C50)</f>
        <v>995000</v>
      </c>
      <c r="D51" s="3">
        <f>SUM(D46:D50)</f>
        <v>0</v>
      </c>
      <c r="E51" s="50"/>
      <c r="F51" s="3">
        <f t="shared" si="1"/>
        <v>995000</v>
      </c>
    </row>
    <row r="52" spans="1:6" x14ac:dyDescent="0.25">
      <c r="A52" s="18" t="s">
        <v>97</v>
      </c>
      <c r="B52" s="17" t="s">
        <v>98</v>
      </c>
      <c r="C52" s="3">
        <f>C31+C34+C42+C45+C51</f>
        <v>9833000</v>
      </c>
      <c r="D52" s="3">
        <f>D31+D34+D42+D45+D51</f>
        <v>0</v>
      </c>
      <c r="E52" s="50"/>
      <c r="F52" s="3">
        <f t="shared" si="1"/>
        <v>9833000</v>
      </c>
    </row>
    <row r="53" spans="1:6" x14ac:dyDescent="0.25">
      <c r="A53" s="20" t="s">
        <v>99</v>
      </c>
      <c r="B53" s="11" t="s">
        <v>100</v>
      </c>
      <c r="C53" s="3"/>
      <c r="D53" s="3"/>
      <c r="E53" s="3"/>
      <c r="F53" s="3">
        <f t="shared" si="1"/>
        <v>0</v>
      </c>
    </row>
    <row r="54" spans="1:6" x14ac:dyDescent="0.25">
      <c r="A54" s="20" t="s">
        <v>101</v>
      </c>
      <c r="B54" s="11" t="s">
        <v>102</v>
      </c>
      <c r="C54" s="3"/>
      <c r="D54" s="3"/>
      <c r="E54" s="3"/>
      <c r="F54" s="3">
        <f t="shared" si="1"/>
        <v>0</v>
      </c>
    </row>
    <row r="55" spans="1:6" x14ac:dyDescent="0.25">
      <c r="A55" s="21" t="s">
        <v>103</v>
      </c>
      <c r="B55" s="11" t="s">
        <v>104</v>
      </c>
      <c r="C55" s="3"/>
      <c r="D55" s="3"/>
      <c r="E55" s="3"/>
      <c r="F55" s="3">
        <f t="shared" si="1"/>
        <v>0</v>
      </c>
    </row>
    <row r="56" spans="1:6" x14ac:dyDescent="0.25">
      <c r="A56" s="21" t="s">
        <v>105</v>
      </c>
      <c r="B56" s="11" t="s">
        <v>106</v>
      </c>
      <c r="C56" s="3"/>
      <c r="D56" s="3"/>
      <c r="E56" s="3"/>
      <c r="F56" s="3">
        <f t="shared" si="1"/>
        <v>0</v>
      </c>
    </row>
    <row r="57" spans="1:6" x14ac:dyDescent="0.25">
      <c r="A57" s="21" t="s">
        <v>107</v>
      </c>
      <c r="B57" s="11" t="s">
        <v>108</v>
      </c>
      <c r="C57" s="3"/>
      <c r="D57" s="3"/>
      <c r="E57" s="3"/>
      <c r="F57" s="3">
        <f t="shared" si="1"/>
        <v>0</v>
      </c>
    </row>
    <row r="58" spans="1:6" x14ac:dyDescent="0.25">
      <c r="A58" s="20" t="s">
        <v>109</v>
      </c>
      <c r="B58" s="11" t="s">
        <v>110</v>
      </c>
      <c r="C58" s="3"/>
      <c r="D58" s="3"/>
      <c r="E58" s="3"/>
      <c r="F58" s="3">
        <f t="shared" si="1"/>
        <v>0</v>
      </c>
    </row>
    <row r="59" spans="1:6" x14ac:dyDescent="0.25">
      <c r="A59" s="20" t="s">
        <v>111</v>
      </c>
      <c r="B59" s="11" t="s">
        <v>112</v>
      </c>
      <c r="C59" s="3"/>
      <c r="D59" s="3"/>
      <c r="E59" s="3"/>
      <c r="F59" s="3">
        <f t="shared" si="1"/>
        <v>0</v>
      </c>
    </row>
    <row r="60" spans="1:6" x14ac:dyDescent="0.25">
      <c r="A60" s="20" t="s">
        <v>113</v>
      </c>
      <c r="B60" s="11" t="s">
        <v>114</v>
      </c>
      <c r="C60" s="3"/>
      <c r="D60" s="3"/>
      <c r="E60" s="3"/>
      <c r="F60" s="3">
        <f t="shared" si="1"/>
        <v>0</v>
      </c>
    </row>
    <row r="61" spans="1:6" x14ac:dyDescent="0.25">
      <c r="A61" s="22" t="s">
        <v>115</v>
      </c>
      <c r="B61" s="17" t="s">
        <v>116</v>
      </c>
      <c r="C61" s="3">
        <f>SUM(C53:C60)</f>
        <v>0</v>
      </c>
      <c r="D61" s="3">
        <f>SUM(D53:D60)</f>
        <v>0</v>
      </c>
      <c r="E61" s="3">
        <f>SUM(E53:E60)</f>
        <v>0</v>
      </c>
      <c r="F61" s="3">
        <f t="shared" si="1"/>
        <v>0</v>
      </c>
    </row>
    <row r="62" spans="1:6" x14ac:dyDescent="0.25">
      <c r="A62" s="23" t="s">
        <v>117</v>
      </c>
      <c r="B62" s="11" t="s">
        <v>118</v>
      </c>
      <c r="C62" s="3"/>
      <c r="D62" s="3"/>
      <c r="E62" s="3"/>
      <c r="F62" s="3">
        <f t="shared" si="1"/>
        <v>0</v>
      </c>
    </row>
    <row r="63" spans="1:6" x14ac:dyDescent="0.25">
      <c r="A63" s="23" t="s">
        <v>119</v>
      </c>
      <c r="B63" s="11" t="s">
        <v>120</v>
      </c>
      <c r="C63" s="3"/>
      <c r="D63" s="3"/>
      <c r="E63" s="3"/>
      <c r="F63" s="3">
        <f t="shared" si="1"/>
        <v>0</v>
      </c>
    </row>
    <row r="64" spans="1:6" ht="30" x14ac:dyDescent="0.25">
      <c r="A64" s="23" t="s">
        <v>121</v>
      </c>
      <c r="B64" s="11" t="s">
        <v>122</v>
      </c>
      <c r="C64" s="3"/>
      <c r="D64" s="3"/>
      <c r="E64" s="3"/>
      <c r="F64" s="3">
        <f t="shared" si="1"/>
        <v>0</v>
      </c>
    </row>
    <row r="65" spans="1:6" ht="30" x14ac:dyDescent="0.25">
      <c r="A65" s="23" t="s">
        <v>123</v>
      </c>
      <c r="B65" s="11" t="s">
        <v>124</v>
      </c>
      <c r="C65" s="3"/>
      <c r="D65" s="3"/>
      <c r="E65" s="3"/>
      <c r="F65" s="3">
        <f t="shared" si="1"/>
        <v>0</v>
      </c>
    </row>
    <row r="66" spans="1:6" ht="30" x14ac:dyDescent="0.25">
      <c r="A66" s="23" t="s">
        <v>125</v>
      </c>
      <c r="B66" s="11" t="s">
        <v>126</v>
      </c>
      <c r="C66" s="3"/>
      <c r="D66" s="3"/>
      <c r="E66" s="3"/>
      <c r="F66" s="3">
        <f t="shared" si="1"/>
        <v>0</v>
      </c>
    </row>
    <row r="67" spans="1:6" x14ac:dyDescent="0.25">
      <c r="A67" s="23" t="s">
        <v>127</v>
      </c>
      <c r="B67" s="11" t="s">
        <v>128</v>
      </c>
      <c r="C67" s="3"/>
      <c r="D67" s="3"/>
      <c r="E67" s="3"/>
      <c r="F67" s="3">
        <f t="shared" si="1"/>
        <v>0</v>
      </c>
    </row>
    <row r="68" spans="1:6" ht="30" x14ac:dyDescent="0.25">
      <c r="A68" s="23" t="s">
        <v>129</v>
      </c>
      <c r="B68" s="11" t="s">
        <v>130</v>
      </c>
      <c r="C68" s="3"/>
      <c r="D68" s="3"/>
      <c r="E68" s="3"/>
      <c r="F68" s="3">
        <f t="shared" si="1"/>
        <v>0</v>
      </c>
    </row>
    <row r="69" spans="1:6" ht="30" x14ac:dyDescent="0.25">
      <c r="A69" s="23" t="s">
        <v>131</v>
      </c>
      <c r="B69" s="11" t="s">
        <v>132</v>
      </c>
      <c r="C69" s="3"/>
      <c r="D69" s="3"/>
      <c r="E69" s="3"/>
      <c r="F69" s="3">
        <f t="shared" si="1"/>
        <v>0</v>
      </c>
    </row>
    <row r="70" spans="1:6" x14ac:dyDescent="0.25">
      <c r="A70" s="23" t="s">
        <v>133</v>
      </c>
      <c r="B70" s="11" t="s">
        <v>134</v>
      </c>
      <c r="C70" s="3"/>
      <c r="D70" s="3"/>
      <c r="E70" s="3"/>
      <c r="F70" s="3">
        <f t="shared" si="1"/>
        <v>0</v>
      </c>
    </row>
    <row r="71" spans="1:6" x14ac:dyDescent="0.25">
      <c r="A71" s="23" t="s">
        <v>135</v>
      </c>
      <c r="B71" s="11" t="s">
        <v>136</v>
      </c>
      <c r="C71" s="3"/>
      <c r="D71" s="3"/>
      <c r="E71" s="3"/>
      <c r="F71" s="3">
        <f t="shared" si="1"/>
        <v>0</v>
      </c>
    </row>
    <row r="72" spans="1:6" x14ac:dyDescent="0.25">
      <c r="A72" s="23" t="s">
        <v>137</v>
      </c>
      <c r="B72" s="11" t="s">
        <v>138</v>
      </c>
      <c r="C72" s="3"/>
      <c r="D72" s="3"/>
      <c r="E72" s="3"/>
      <c r="F72" s="3">
        <f t="shared" si="1"/>
        <v>0</v>
      </c>
    </row>
    <row r="73" spans="1:6" x14ac:dyDescent="0.25">
      <c r="A73" s="23" t="s">
        <v>139</v>
      </c>
      <c r="B73" s="11" t="s">
        <v>140</v>
      </c>
      <c r="C73" s="3"/>
      <c r="D73" s="3"/>
      <c r="E73" s="3"/>
      <c r="F73" s="3">
        <f t="shared" si="1"/>
        <v>0</v>
      </c>
    </row>
    <row r="74" spans="1:6" x14ac:dyDescent="0.25">
      <c r="A74" s="23" t="s">
        <v>141</v>
      </c>
      <c r="B74" s="11" t="s">
        <v>140</v>
      </c>
      <c r="C74" s="3"/>
      <c r="D74" s="3"/>
      <c r="E74" s="3"/>
      <c r="F74" s="3">
        <f t="shared" si="1"/>
        <v>0</v>
      </c>
    </row>
    <row r="75" spans="1:6" x14ac:dyDescent="0.25">
      <c r="A75" s="22" t="s">
        <v>142</v>
      </c>
      <c r="B75" s="17" t="s">
        <v>143</v>
      </c>
      <c r="C75" s="3">
        <f>SUM(C62:C74)</f>
        <v>0</v>
      </c>
      <c r="D75" s="3">
        <f>SUM(D62:D74)</f>
        <v>0</v>
      </c>
      <c r="E75" s="3">
        <f>SUM(E62:E74)</f>
        <v>0</v>
      </c>
      <c r="F75" s="3">
        <f t="shared" si="1"/>
        <v>0</v>
      </c>
    </row>
    <row r="76" spans="1:6" ht="15.75" x14ac:dyDescent="0.25">
      <c r="A76" s="24" t="s">
        <v>144</v>
      </c>
      <c r="B76" s="17"/>
      <c r="C76" s="3">
        <f>C75+C61+C52+C27+C26</f>
        <v>32629574</v>
      </c>
      <c r="D76" s="3">
        <f>D75+D61+D52+D27+D26</f>
        <v>7544734</v>
      </c>
      <c r="E76" s="3">
        <f>E75+E61+E52+E27+E26</f>
        <v>0</v>
      </c>
      <c r="F76" s="3">
        <f t="shared" si="1"/>
        <v>40174308</v>
      </c>
    </row>
    <row r="77" spans="1:6" x14ac:dyDescent="0.25">
      <c r="A77" s="12" t="s">
        <v>145</v>
      </c>
      <c r="B77" s="11" t="s">
        <v>146</v>
      </c>
      <c r="C77" s="3"/>
      <c r="D77" s="3"/>
      <c r="E77" s="3"/>
      <c r="F77" s="3">
        <f t="shared" si="1"/>
        <v>0</v>
      </c>
    </row>
    <row r="78" spans="1:6" x14ac:dyDescent="0.25">
      <c r="A78" s="12" t="s">
        <v>147</v>
      </c>
      <c r="B78" s="11" t="s">
        <v>148</v>
      </c>
      <c r="C78" s="3"/>
      <c r="D78" s="3"/>
      <c r="E78" s="3"/>
      <c r="F78" s="3">
        <f t="shared" si="1"/>
        <v>0</v>
      </c>
    </row>
    <row r="79" spans="1:6" x14ac:dyDescent="0.25">
      <c r="A79" s="12" t="s">
        <v>149</v>
      </c>
      <c r="B79" s="11" t="s">
        <v>150</v>
      </c>
      <c r="C79" s="3">
        <v>520000</v>
      </c>
      <c r="D79" s="3"/>
      <c r="E79" s="3"/>
      <c r="F79" s="3">
        <f t="shared" si="1"/>
        <v>520000</v>
      </c>
    </row>
    <row r="80" spans="1:6" x14ac:dyDescent="0.25">
      <c r="A80" s="12" t="s">
        <v>151</v>
      </c>
      <c r="B80" s="11" t="s">
        <v>152</v>
      </c>
      <c r="C80" s="3">
        <v>690000</v>
      </c>
      <c r="D80" s="3"/>
      <c r="E80" s="3"/>
      <c r="F80" s="3">
        <f t="shared" si="1"/>
        <v>690000</v>
      </c>
    </row>
    <row r="81" spans="1:6" x14ac:dyDescent="0.25">
      <c r="A81" s="12" t="s">
        <v>153</v>
      </c>
      <c r="B81" s="11" t="s">
        <v>154</v>
      </c>
      <c r="C81" s="3"/>
      <c r="D81" s="3"/>
      <c r="E81" s="3"/>
      <c r="F81" s="3">
        <f t="shared" si="1"/>
        <v>0</v>
      </c>
    </row>
    <row r="82" spans="1:6" x14ac:dyDescent="0.25">
      <c r="A82" s="12" t="s">
        <v>155</v>
      </c>
      <c r="B82" s="11" t="s">
        <v>156</v>
      </c>
      <c r="C82" s="3"/>
      <c r="D82" s="3"/>
      <c r="E82" s="3"/>
      <c r="F82" s="3">
        <f t="shared" si="1"/>
        <v>0</v>
      </c>
    </row>
    <row r="83" spans="1:6" x14ac:dyDescent="0.25">
      <c r="A83" s="12" t="s">
        <v>157</v>
      </c>
      <c r="B83" s="11" t="s">
        <v>158</v>
      </c>
      <c r="C83" s="3">
        <v>327000</v>
      </c>
      <c r="D83" s="3"/>
      <c r="E83" s="3"/>
      <c r="F83" s="3">
        <f t="shared" si="1"/>
        <v>327000</v>
      </c>
    </row>
    <row r="84" spans="1:6" x14ac:dyDescent="0.25">
      <c r="A84" s="18" t="s">
        <v>159</v>
      </c>
      <c r="B84" s="17" t="s">
        <v>160</v>
      </c>
      <c r="C84" s="3">
        <f>SUM(C77:C83)</f>
        <v>1537000</v>
      </c>
      <c r="D84" s="3">
        <f>SUM(D77:D83)</f>
        <v>0</v>
      </c>
      <c r="E84" s="3">
        <f>SUM(E77:E83)</f>
        <v>0</v>
      </c>
      <c r="F84" s="3">
        <f t="shared" si="1"/>
        <v>1537000</v>
      </c>
    </row>
    <row r="85" spans="1:6" x14ac:dyDescent="0.25">
      <c r="A85" s="20" t="s">
        <v>161</v>
      </c>
      <c r="B85" s="11" t="s">
        <v>162</v>
      </c>
      <c r="C85" s="3"/>
      <c r="D85" s="3"/>
      <c r="E85" s="3"/>
      <c r="F85" s="3">
        <f t="shared" si="1"/>
        <v>0</v>
      </c>
    </row>
    <row r="86" spans="1:6" x14ac:dyDescent="0.25">
      <c r="A86" s="20" t="s">
        <v>163</v>
      </c>
      <c r="B86" s="11" t="s">
        <v>164</v>
      </c>
      <c r="C86" s="3"/>
      <c r="D86" s="3"/>
      <c r="E86" s="3"/>
      <c r="F86" s="3">
        <f t="shared" si="1"/>
        <v>0</v>
      </c>
    </row>
    <row r="87" spans="1:6" x14ac:dyDescent="0.25">
      <c r="A87" s="20" t="s">
        <v>165</v>
      </c>
      <c r="B87" s="11" t="s">
        <v>166</v>
      </c>
      <c r="C87" s="3"/>
      <c r="D87" s="3"/>
      <c r="E87" s="3"/>
      <c r="F87" s="3">
        <f t="shared" si="1"/>
        <v>0</v>
      </c>
    </row>
    <row r="88" spans="1:6" x14ac:dyDescent="0.25">
      <c r="A88" s="20" t="s">
        <v>167</v>
      </c>
      <c r="B88" s="11" t="s">
        <v>168</v>
      </c>
      <c r="C88" s="3"/>
      <c r="D88" s="3"/>
      <c r="E88" s="3"/>
      <c r="F88" s="3">
        <f t="shared" si="1"/>
        <v>0</v>
      </c>
    </row>
    <row r="89" spans="1:6" x14ac:dyDescent="0.25">
      <c r="A89" s="22" t="s">
        <v>169</v>
      </c>
      <c r="B89" s="17" t="s">
        <v>170</v>
      </c>
      <c r="C89" s="3">
        <f>SUM(C85:C88)</f>
        <v>0</v>
      </c>
      <c r="D89" s="3">
        <f>SUM(D85:D88)</f>
        <v>0</v>
      </c>
      <c r="E89" s="3">
        <f>SUM(E85:E88)</f>
        <v>0</v>
      </c>
      <c r="F89" s="3">
        <f t="shared" si="1"/>
        <v>0</v>
      </c>
    </row>
    <row r="90" spans="1:6" ht="30" x14ac:dyDescent="0.25">
      <c r="A90" s="20" t="s">
        <v>171</v>
      </c>
      <c r="B90" s="11" t="s">
        <v>172</v>
      </c>
      <c r="C90" s="3"/>
      <c r="D90" s="3"/>
      <c r="E90" s="3"/>
      <c r="F90" s="3">
        <f t="shared" si="1"/>
        <v>0</v>
      </c>
    </row>
    <row r="91" spans="1:6" ht="30" x14ac:dyDescent="0.25">
      <c r="A91" s="20" t="s">
        <v>173</v>
      </c>
      <c r="B91" s="11" t="s">
        <v>174</v>
      </c>
      <c r="C91" s="3"/>
      <c r="D91" s="3"/>
      <c r="E91" s="3"/>
      <c r="F91" s="3">
        <f t="shared" si="1"/>
        <v>0</v>
      </c>
    </row>
    <row r="92" spans="1:6" ht="30" x14ac:dyDescent="0.25">
      <c r="A92" s="20" t="s">
        <v>175</v>
      </c>
      <c r="B92" s="11" t="s">
        <v>176</v>
      </c>
      <c r="C92" s="3"/>
      <c r="D92" s="3"/>
      <c r="E92" s="3"/>
      <c r="F92" s="3">
        <f t="shared" ref="F92:F124" si="2">SUM(C92:D92)</f>
        <v>0</v>
      </c>
    </row>
    <row r="93" spans="1:6" x14ac:dyDescent="0.25">
      <c r="A93" s="20" t="s">
        <v>177</v>
      </c>
      <c r="B93" s="11" t="s">
        <v>178</v>
      </c>
      <c r="C93" s="3"/>
      <c r="D93" s="3"/>
      <c r="E93" s="3"/>
      <c r="F93" s="3">
        <f t="shared" si="2"/>
        <v>0</v>
      </c>
    </row>
    <row r="94" spans="1:6" ht="30" x14ac:dyDescent="0.25">
      <c r="A94" s="20" t="s">
        <v>179</v>
      </c>
      <c r="B94" s="11" t="s">
        <v>180</v>
      </c>
      <c r="C94" s="3"/>
      <c r="D94" s="3"/>
      <c r="E94" s="3"/>
      <c r="F94" s="3">
        <f t="shared" si="2"/>
        <v>0</v>
      </c>
    </row>
    <row r="95" spans="1:6" ht="30" x14ac:dyDescent="0.25">
      <c r="A95" s="20" t="s">
        <v>181</v>
      </c>
      <c r="B95" s="11" t="s">
        <v>182</v>
      </c>
      <c r="C95" s="3"/>
      <c r="D95" s="3"/>
      <c r="E95" s="3"/>
      <c r="F95" s="3">
        <f t="shared" si="2"/>
        <v>0</v>
      </c>
    </row>
    <row r="96" spans="1:6" x14ac:dyDescent="0.25">
      <c r="A96" s="20" t="s">
        <v>183</v>
      </c>
      <c r="B96" s="11" t="s">
        <v>184</v>
      </c>
      <c r="C96" s="3"/>
      <c r="D96" s="3"/>
      <c r="E96" s="3"/>
      <c r="F96" s="3">
        <f t="shared" si="2"/>
        <v>0</v>
      </c>
    </row>
    <row r="97" spans="1:23" x14ac:dyDescent="0.25">
      <c r="A97" s="20" t="s">
        <v>185</v>
      </c>
      <c r="B97" s="11" t="s">
        <v>186</v>
      </c>
      <c r="C97" s="3"/>
      <c r="D97" s="3"/>
      <c r="E97" s="3"/>
      <c r="F97" s="3">
        <f t="shared" si="2"/>
        <v>0</v>
      </c>
    </row>
    <row r="98" spans="1:23" x14ac:dyDescent="0.25">
      <c r="A98" s="22" t="s">
        <v>187</v>
      </c>
      <c r="B98" s="17" t="s">
        <v>188</v>
      </c>
      <c r="C98" s="3">
        <f>SUM(C90:C97)</f>
        <v>0</v>
      </c>
      <c r="D98" s="3">
        <f>SUM(D90:D97)</f>
        <v>0</v>
      </c>
      <c r="E98" s="3">
        <f>SUM(E90:E97)</f>
        <v>0</v>
      </c>
      <c r="F98" s="3">
        <f t="shared" si="2"/>
        <v>0</v>
      </c>
    </row>
    <row r="99" spans="1:23" ht="15.75" x14ac:dyDescent="0.25">
      <c r="A99" s="24" t="s">
        <v>189</v>
      </c>
      <c r="B99" s="17"/>
      <c r="C99" s="3">
        <f>C98+C89+C84</f>
        <v>1537000</v>
      </c>
      <c r="D99" s="3">
        <f>D98+D89+D84</f>
        <v>0</v>
      </c>
      <c r="E99" s="3">
        <f>E98+E89+E84</f>
        <v>0</v>
      </c>
      <c r="F99" s="3">
        <f t="shared" si="2"/>
        <v>1537000</v>
      </c>
    </row>
    <row r="100" spans="1:23" ht="15.75" x14ac:dyDescent="0.25">
      <c r="A100" s="25" t="s">
        <v>190</v>
      </c>
      <c r="B100" s="26" t="s">
        <v>191</v>
      </c>
      <c r="C100" s="3">
        <f>C98+C89+C84+C75+C61+C52+C27+C26</f>
        <v>34166574</v>
      </c>
      <c r="D100" s="3">
        <f>D98+D89+D84+D75+D61+D52+D27+D26</f>
        <v>7544734</v>
      </c>
      <c r="E100" s="3">
        <f>E98+E89+E84+E75+E61+E52+E27+E26</f>
        <v>0</v>
      </c>
      <c r="F100" s="3">
        <f t="shared" si="2"/>
        <v>41711308</v>
      </c>
    </row>
    <row r="101" spans="1:23" x14ac:dyDescent="0.25">
      <c r="A101" s="20" t="s">
        <v>192</v>
      </c>
      <c r="B101" s="12" t="s">
        <v>193</v>
      </c>
      <c r="C101" s="51"/>
      <c r="D101" s="51"/>
      <c r="E101" s="51"/>
      <c r="F101" s="3">
        <f t="shared" si="2"/>
        <v>0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 ht="30" x14ac:dyDescent="0.25">
      <c r="A102" s="20" t="s">
        <v>194</v>
      </c>
      <c r="B102" s="12" t="s">
        <v>195</v>
      </c>
      <c r="C102" s="51"/>
      <c r="D102" s="51"/>
      <c r="E102" s="51"/>
      <c r="F102" s="3">
        <f t="shared" si="2"/>
        <v>0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 x14ac:dyDescent="0.25">
      <c r="A103" s="20" t="s">
        <v>196</v>
      </c>
      <c r="B103" s="12" t="s">
        <v>197</v>
      </c>
      <c r="C103" s="51"/>
      <c r="D103" s="51"/>
      <c r="E103" s="51"/>
      <c r="F103" s="3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 x14ac:dyDescent="0.25">
      <c r="A104" s="28" t="s">
        <v>198</v>
      </c>
      <c r="B104" s="15" t="s">
        <v>199</v>
      </c>
      <c r="C104" s="52"/>
      <c r="D104" s="52"/>
      <c r="E104" s="52"/>
      <c r="F104" s="3">
        <f t="shared" si="2"/>
        <v>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25">
      <c r="A105" s="20" t="s">
        <v>200</v>
      </c>
      <c r="B105" s="12" t="s">
        <v>201</v>
      </c>
      <c r="C105" s="53"/>
      <c r="D105" s="53"/>
      <c r="E105" s="53"/>
      <c r="F105" s="3">
        <f t="shared" si="2"/>
        <v>0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x14ac:dyDescent="0.25">
      <c r="A106" s="20" t="s">
        <v>202</v>
      </c>
      <c r="B106" s="12" t="s">
        <v>203</v>
      </c>
      <c r="C106" s="53"/>
      <c r="D106" s="53"/>
      <c r="E106" s="53"/>
      <c r="F106" s="3">
        <f t="shared" si="2"/>
        <v>0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x14ac:dyDescent="0.25">
      <c r="A107" s="20" t="s">
        <v>204</v>
      </c>
      <c r="B107" s="12" t="s">
        <v>205</v>
      </c>
      <c r="C107" s="51"/>
      <c r="D107" s="51"/>
      <c r="E107" s="51"/>
      <c r="F107" s="3">
        <f t="shared" si="2"/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1:23" x14ac:dyDescent="0.25">
      <c r="A108" s="20" t="s">
        <v>206</v>
      </c>
      <c r="B108" s="12" t="s">
        <v>207</v>
      </c>
      <c r="C108" s="51"/>
      <c r="D108" s="51"/>
      <c r="E108" s="51"/>
      <c r="F108" s="3">
        <f t="shared" si="2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1:23" x14ac:dyDescent="0.25">
      <c r="A109" s="28" t="s">
        <v>208</v>
      </c>
      <c r="B109" s="15" t="s">
        <v>209</v>
      </c>
      <c r="C109" s="54"/>
      <c r="D109" s="54"/>
      <c r="E109" s="54"/>
      <c r="F109" s="3">
        <f t="shared" si="2"/>
        <v>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0" t="s">
        <v>210</v>
      </c>
      <c r="B110" s="12" t="s">
        <v>211</v>
      </c>
      <c r="C110" s="53"/>
      <c r="D110" s="53"/>
      <c r="E110" s="53"/>
      <c r="F110" s="3">
        <f t="shared" si="2"/>
        <v>0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x14ac:dyDescent="0.25">
      <c r="A111" s="20" t="s">
        <v>212</v>
      </c>
      <c r="B111" s="12" t="s">
        <v>213</v>
      </c>
      <c r="C111" s="53"/>
      <c r="D111" s="53"/>
      <c r="E111" s="53"/>
      <c r="F111" s="3">
        <f t="shared" si="2"/>
        <v>0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x14ac:dyDescent="0.25">
      <c r="A112" s="28" t="s">
        <v>214</v>
      </c>
      <c r="B112" s="15" t="s">
        <v>215</v>
      </c>
      <c r="C112" s="53"/>
      <c r="D112" s="53"/>
      <c r="E112" s="53"/>
      <c r="F112" s="3">
        <f t="shared" si="2"/>
        <v>0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x14ac:dyDescent="0.25">
      <c r="A113" s="20" t="s">
        <v>216</v>
      </c>
      <c r="B113" s="12" t="s">
        <v>217</v>
      </c>
      <c r="C113" s="53"/>
      <c r="D113" s="53"/>
      <c r="E113" s="53"/>
      <c r="F113" s="3">
        <f t="shared" si="2"/>
        <v>0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x14ac:dyDescent="0.25">
      <c r="A114" s="20" t="s">
        <v>218</v>
      </c>
      <c r="B114" s="12" t="s">
        <v>219</v>
      </c>
      <c r="C114" s="53"/>
      <c r="D114" s="53"/>
      <c r="E114" s="53"/>
      <c r="F114" s="3">
        <f t="shared" si="2"/>
        <v>0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x14ac:dyDescent="0.25">
      <c r="A115" s="20" t="s">
        <v>220</v>
      </c>
      <c r="B115" s="12" t="s">
        <v>221</v>
      </c>
      <c r="C115" s="53"/>
      <c r="D115" s="53"/>
      <c r="E115" s="53"/>
      <c r="F115" s="3">
        <f t="shared" si="2"/>
        <v>0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x14ac:dyDescent="0.25">
      <c r="A116" s="22" t="s">
        <v>222</v>
      </c>
      <c r="B116" s="18" t="s">
        <v>223</v>
      </c>
      <c r="C116" s="54"/>
      <c r="D116" s="54"/>
      <c r="E116" s="54"/>
      <c r="F116" s="3">
        <f t="shared" si="2"/>
        <v>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0" t="s">
        <v>224</v>
      </c>
      <c r="B117" s="12" t="s">
        <v>225</v>
      </c>
      <c r="C117" s="53"/>
      <c r="D117" s="53"/>
      <c r="E117" s="53"/>
      <c r="F117" s="3">
        <f t="shared" si="2"/>
        <v>0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x14ac:dyDescent="0.25">
      <c r="A118" s="20" t="s">
        <v>226</v>
      </c>
      <c r="B118" s="12" t="s">
        <v>227</v>
      </c>
      <c r="C118" s="51"/>
      <c r="D118" s="51"/>
      <c r="E118" s="51"/>
      <c r="F118" s="3">
        <f t="shared" si="2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1:23" x14ac:dyDescent="0.25">
      <c r="A119" s="20" t="s">
        <v>228</v>
      </c>
      <c r="B119" s="12" t="s">
        <v>229</v>
      </c>
      <c r="C119" s="53"/>
      <c r="D119" s="53"/>
      <c r="E119" s="53"/>
      <c r="F119" s="3">
        <f t="shared" si="2"/>
        <v>0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x14ac:dyDescent="0.25">
      <c r="A120" s="20" t="s">
        <v>230</v>
      </c>
      <c r="B120" s="12" t="s">
        <v>231</v>
      </c>
      <c r="C120" s="53"/>
      <c r="D120" s="53"/>
      <c r="E120" s="53"/>
      <c r="F120" s="3">
        <f t="shared" si="2"/>
        <v>0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x14ac:dyDescent="0.25">
      <c r="A121" s="22" t="s">
        <v>232</v>
      </c>
      <c r="B121" s="18" t="s">
        <v>233</v>
      </c>
      <c r="C121" s="54"/>
      <c r="D121" s="54"/>
      <c r="E121" s="54"/>
      <c r="F121" s="3">
        <f t="shared" si="2"/>
        <v>0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1:23" x14ac:dyDescent="0.25">
      <c r="A122" s="20" t="s">
        <v>234</v>
      </c>
      <c r="B122" s="12" t="s">
        <v>235</v>
      </c>
      <c r="C122" s="51"/>
      <c r="D122" s="51"/>
      <c r="E122" s="51"/>
      <c r="F122" s="3">
        <f t="shared" si="2"/>
        <v>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1:23" ht="15.75" x14ac:dyDescent="0.25">
      <c r="A123" s="32" t="s">
        <v>236</v>
      </c>
      <c r="B123" s="25" t="s">
        <v>237</v>
      </c>
      <c r="C123" s="54"/>
      <c r="D123" s="54"/>
      <c r="E123" s="54"/>
      <c r="F123" s="3">
        <f t="shared" si="2"/>
        <v>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1:23" ht="15.75" x14ac:dyDescent="0.25">
      <c r="A124" s="33" t="s">
        <v>1</v>
      </c>
      <c r="B124" s="34"/>
      <c r="C124" s="3">
        <f>C123+C100</f>
        <v>34166574</v>
      </c>
      <c r="D124" s="3">
        <f>D123+D100</f>
        <v>7544734</v>
      </c>
      <c r="E124" s="3">
        <f>E123+E100</f>
        <v>0</v>
      </c>
      <c r="F124" s="3">
        <f t="shared" si="2"/>
        <v>41711308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2021-06-24T08:04:30Z</dcterms:modified>
</cp:coreProperties>
</file>