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F9881AE5-DA02-4CAB-822D-21C0C711711A}" xr6:coauthVersionLast="46" xr6:coauthVersionMax="46" xr10:uidLastSave="{00000000-0000-0000-0000-000000000000}"/>
  <bookViews>
    <workbookView xWindow="0" yWindow="0" windowWidth="19200" windowHeight="14430" tabRatio="904" xr2:uid="{00000000-000D-0000-FFFF-FFFF00000000}"/>
  </bookViews>
  <sheets>
    <sheet name="7. melléklet " sheetId="85" r:id="rId1"/>
  </sheets>
  <definedNames>
    <definedName name="_xlnm.Print_Titles" localSheetId="0">'7. melléklet '!$1:$4</definedName>
  </definedNames>
  <calcPr calcId="181029"/>
</workbook>
</file>

<file path=xl/calcChain.xml><?xml version="1.0" encoding="utf-8"?>
<calcChain xmlns="http://schemas.openxmlformats.org/spreadsheetml/2006/main">
  <c r="C6" i="85" l="1"/>
  <c r="C52" i="85" s="1"/>
  <c r="D6" i="85"/>
  <c r="E7" i="85"/>
  <c r="E8" i="85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C30" i="85"/>
  <c r="D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C46" i="85"/>
  <c r="D46" i="85"/>
  <c r="E47" i="85"/>
  <c r="E48" i="85"/>
  <c r="E49" i="85"/>
  <c r="E50" i="85"/>
  <c r="E51" i="85"/>
  <c r="D52" i="85"/>
  <c r="C56" i="85"/>
  <c r="D56" i="85"/>
  <c r="E57" i="85"/>
  <c r="E58" i="85"/>
  <c r="E56" i="85" s="1"/>
  <c r="C59" i="85"/>
  <c r="D59" i="85"/>
  <c r="E60" i="85"/>
  <c r="E61" i="85"/>
  <c r="E62" i="85"/>
  <c r="E63" i="85"/>
  <c r="E64" i="85"/>
  <c r="E65" i="85"/>
  <c r="E66" i="85"/>
  <c r="D67" i="85"/>
  <c r="C70" i="85"/>
  <c r="D70" i="85"/>
  <c r="E71" i="85"/>
  <c r="E72" i="85"/>
  <c r="E70" i="85" s="1"/>
  <c r="E73" i="85"/>
  <c r="C74" i="85"/>
  <c r="C80" i="85" s="1"/>
  <c r="D74" i="85"/>
  <c r="E75" i="85"/>
  <c r="E76" i="85"/>
  <c r="E77" i="85"/>
  <c r="E78" i="85"/>
  <c r="E79" i="85"/>
  <c r="D80" i="85"/>
  <c r="C84" i="85"/>
  <c r="D84" i="85"/>
  <c r="E85" i="85"/>
  <c r="E86" i="85"/>
  <c r="E87" i="85"/>
  <c r="E88" i="85"/>
  <c r="E84" i="85" s="1"/>
  <c r="C89" i="85"/>
  <c r="C94" i="85" s="1"/>
  <c r="D89" i="85"/>
  <c r="D94" i="85" s="1"/>
  <c r="E90" i="85"/>
  <c r="E91" i="85"/>
  <c r="E92" i="85"/>
  <c r="E93" i="85"/>
  <c r="C97" i="85"/>
  <c r="D97" i="85"/>
  <c r="E98" i="85"/>
  <c r="E99" i="85"/>
  <c r="E100" i="85"/>
  <c r="E101" i="85"/>
  <c r="C102" i="85"/>
  <c r="C252" i="85" s="1"/>
  <c r="D102" i="85"/>
  <c r="E103" i="85"/>
  <c r="E104" i="85"/>
  <c r="E105" i="85"/>
  <c r="E106" i="85"/>
  <c r="E107" i="85"/>
  <c r="E108" i="85"/>
  <c r="E109" i="85"/>
  <c r="D110" i="85"/>
  <c r="C113" i="85"/>
  <c r="D113" i="85"/>
  <c r="E114" i="85"/>
  <c r="E115" i="85"/>
  <c r="E116" i="85"/>
  <c r="C117" i="85"/>
  <c r="D117" i="85"/>
  <c r="D124" i="85" s="1"/>
  <c r="E118" i="85"/>
  <c r="E119" i="85"/>
  <c r="E120" i="85"/>
  <c r="E121" i="85"/>
  <c r="E122" i="85"/>
  <c r="E123" i="85"/>
  <c r="C128" i="85"/>
  <c r="D128" i="85"/>
  <c r="E129" i="85"/>
  <c r="E130" i="85"/>
  <c r="E131" i="85"/>
  <c r="E132" i="85"/>
  <c r="C133" i="85"/>
  <c r="D133" i="85"/>
  <c r="D140" i="85" s="1"/>
  <c r="E134" i="85"/>
  <c r="E135" i="85"/>
  <c r="E136" i="85"/>
  <c r="E137" i="85"/>
  <c r="E138" i="85"/>
  <c r="E139" i="85"/>
  <c r="C140" i="85"/>
  <c r="C144" i="85"/>
  <c r="D144" i="85"/>
  <c r="E145" i="85"/>
  <c r="E146" i="85"/>
  <c r="E147" i="85"/>
  <c r="E148" i="85"/>
  <c r="C149" i="85"/>
  <c r="C156" i="85" s="1"/>
  <c r="D149" i="85"/>
  <c r="D156" i="85" s="1"/>
  <c r="E150" i="85"/>
  <c r="E151" i="85"/>
  <c r="E152" i="85"/>
  <c r="E153" i="85"/>
  <c r="E154" i="85"/>
  <c r="E155" i="85"/>
  <c r="C160" i="85"/>
  <c r="D160" i="85"/>
  <c r="E161" i="85"/>
  <c r="E162" i="85"/>
  <c r="E163" i="85"/>
  <c r="E164" i="85"/>
  <c r="C165" i="85"/>
  <c r="D165" i="85"/>
  <c r="E166" i="85"/>
  <c r="E167" i="85"/>
  <c r="E168" i="85"/>
  <c r="E169" i="85"/>
  <c r="E170" i="85"/>
  <c r="D171" i="85"/>
  <c r="C175" i="85"/>
  <c r="D175" i="85"/>
  <c r="E176" i="85"/>
  <c r="E177" i="85"/>
  <c r="E178" i="85"/>
  <c r="E179" i="85"/>
  <c r="C180" i="85"/>
  <c r="D180" i="85"/>
  <c r="D187" i="85" s="1"/>
  <c r="E181" i="85"/>
  <c r="E182" i="85"/>
  <c r="E183" i="85"/>
  <c r="E184" i="85"/>
  <c r="E185" i="85"/>
  <c r="E186" i="85"/>
  <c r="C187" i="85"/>
  <c r="C191" i="85"/>
  <c r="D191" i="85"/>
  <c r="E192" i="85"/>
  <c r="E193" i="85"/>
  <c r="E194" i="85"/>
  <c r="E195" i="85"/>
  <c r="C196" i="85"/>
  <c r="D196" i="85"/>
  <c r="E197" i="85"/>
  <c r="E198" i="85"/>
  <c r="E199" i="85"/>
  <c r="E200" i="85"/>
  <c r="E201" i="85"/>
  <c r="C202" i="85"/>
  <c r="C206" i="85"/>
  <c r="D206" i="85"/>
  <c r="E207" i="85"/>
  <c r="E208" i="85"/>
  <c r="E209" i="85"/>
  <c r="E210" i="85"/>
  <c r="C211" i="85"/>
  <c r="C219" i="85" s="1"/>
  <c r="E212" i="85"/>
  <c r="E213" i="85"/>
  <c r="E214" i="85"/>
  <c r="E215" i="85"/>
  <c r="D216" i="85"/>
  <c r="D211" i="85" s="1"/>
  <c r="D219" i="85" s="1"/>
  <c r="E217" i="85"/>
  <c r="E218" i="85"/>
  <c r="C223" i="85"/>
  <c r="D223" i="85"/>
  <c r="E224" i="85"/>
  <c r="E225" i="85"/>
  <c r="E226" i="85"/>
  <c r="E227" i="85"/>
  <c r="C228" i="85"/>
  <c r="D228" i="85"/>
  <c r="E229" i="85"/>
  <c r="E230" i="85"/>
  <c r="E231" i="85"/>
  <c r="E232" i="85"/>
  <c r="E233" i="85"/>
  <c r="D234" i="85"/>
  <c r="C238" i="85"/>
  <c r="D238" i="85"/>
  <c r="E239" i="85"/>
  <c r="E240" i="85"/>
  <c r="E241" i="85"/>
  <c r="C242" i="85"/>
  <c r="D242" i="85"/>
  <c r="D248" i="85" s="1"/>
  <c r="E243" i="85"/>
  <c r="E244" i="85"/>
  <c r="E245" i="85"/>
  <c r="E246" i="85"/>
  <c r="E247" i="85"/>
  <c r="C248" i="85"/>
  <c r="D251" i="85"/>
  <c r="D255" i="85"/>
  <c r="E242" i="85" l="1"/>
  <c r="E228" i="85"/>
  <c r="C234" i="85"/>
  <c r="E196" i="85"/>
  <c r="D202" i="85"/>
  <c r="E180" i="85"/>
  <c r="E165" i="85"/>
  <c r="C171" i="85"/>
  <c r="E149" i="85"/>
  <c r="E133" i="85"/>
  <c r="E117" i="85"/>
  <c r="E102" i="85"/>
  <c r="C110" i="85"/>
  <c r="E89" i="85"/>
  <c r="E30" i="85"/>
  <c r="D257" i="85"/>
  <c r="D258" i="85" s="1"/>
  <c r="E238" i="85"/>
  <c r="E223" i="85"/>
  <c r="E216" i="85"/>
  <c r="E211" i="85" s="1"/>
  <c r="E206" i="85"/>
  <c r="E191" i="85"/>
  <c r="E175" i="85"/>
  <c r="E160" i="85"/>
  <c r="E144" i="85"/>
  <c r="E128" i="85"/>
  <c r="C124" i="85"/>
  <c r="E113" i="85"/>
  <c r="E97" i="85"/>
  <c r="E74" i="85"/>
  <c r="E59" i="85"/>
  <c r="C67" i="85"/>
  <c r="E46" i="85"/>
  <c r="E6" i="85"/>
  <c r="D253" i="85"/>
  <c r="E94" i="85"/>
  <c r="D252" i="85"/>
  <c r="C253" i="85"/>
  <c r="E80" i="85"/>
  <c r="E67" i="85"/>
  <c r="E52" i="85"/>
  <c r="E251" i="85"/>
  <c r="C251" i="85"/>
  <c r="E219" i="85" l="1"/>
  <c r="E252" i="85"/>
  <c r="E124" i="85"/>
  <c r="E156" i="85"/>
  <c r="E171" i="85"/>
  <c r="E248" i="85"/>
  <c r="E110" i="85"/>
  <c r="E140" i="85"/>
  <c r="E187" i="85"/>
  <c r="E202" i="85"/>
  <c r="E234" i="85"/>
  <c r="E253" i="85"/>
</calcChain>
</file>

<file path=xl/sharedStrings.xml><?xml version="1.0" encoding="utf-8"?>
<sst xmlns="http://schemas.openxmlformats.org/spreadsheetml/2006/main" count="200" uniqueCount="95">
  <si>
    <t>I.</t>
  </si>
  <si>
    <t>II.</t>
  </si>
  <si>
    <t>III.</t>
  </si>
  <si>
    <t>IV.</t>
  </si>
  <si>
    <t>V.</t>
  </si>
  <si>
    <t>( Ft)</t>
  </si>
  <si>
    <t>Kőszeg Város Önkormányzata maradványának felhasználása</t>
  </si>
  <si>
    <t>Összes maradvány</t>
  </si>
  <si>
    <t>Kötelezettségvállalással terhelt működési célú maradvány</t>
  </si>
  <si>
    <t>Alpannónia plus EU forrásból finanszírozott program (működési célú)</t>
  </si>
  <si>
    <t>TOP-1.1.1-16-VS1-2018-00003 Ipari Park fejlesztése (működési célú)</t>
  </si>
  <si>
    <t>ERASMUS+ pályázat (működési célú)</t>
  </si>
  <si>
    <t>Kötelezettségvállalással terhelt felhalmozási célú maradvány</t>
  </si>
  <si>
    <t>Alpannónia maradvány (felhalmozási célú)</t>
  </si>
  <si>
    <t>TOP-1.2.1-16 Turisztika (felhalmozási célú)</t>
  </si>
  <si>
    <t>TOP-1.1.1-16-VS1-2018-00003 Ipari Park fejlesztése (felhalmozási célú)</t>
  </si>
  <si>
    <t>Szabad maradvány felhasználási terve</t>
  </si>
  <si>
    <t>MARADVÁNY ÖSSZESEN:</t>
  </si>
  <si>
    <t>Kötelezettségvállalással terhelt maradvány</t>
  </si>
  <si>
    <t>Szállítói tartozásokra</t>
  </si>
  <si>
    <t>Intézmény kérése (dologi kiadásokra)</t>
  </si>
  <si>
    <t xml:space="preserve">Kőszegnek visszautalandó </t>
  </si>
  <si>
    <t>pályázatok maradványa</t>
  </si>
  <si>
    <t>pályázati önerőre</t>
  </si>
  <si>
    <t>VI.</t>
  </si>
  <si>
    <t xml:space="preserve">Egészségügyi feladatok el nem költött NEAK finanszírozása </t>
  </si>
  <si>
    <t>Hajléktalan szálló kapott támogatás</t>
  </si>
  <si>
    <t>Kőszegnek utalandó Horvátzsidányi IK többlet visszautalására</t>
  </si>
  <si>
    <t>VII.</t>
  </si>
  <si>
    <t>VIII.</t>
  </si>
  <si>
    <t>IX.</t>
  </si>
  <si>
    <t>X.</t>
  </si>
  <si>
    <t>Horvátzsidánynak visszautalandó összeg</t>
  </si>
  <si>
    <t>XI.</t>
  </si>
  <si>
    <t>Peresznyének visszautalandó összeg</t>
  </si>
  <si>
    <t>XII.</t>
  </si>
  <si>
    <t xml:space="preserve"> </t>
  </si>
  <si>
    <t>XIII.</t>
  </si>
  <si>
    <t>XIV.</t>
  </si>
  <si>
    <t>Velemnek utalandó</t>
  </si>
  <si>
    <t>Kőszegnek visszautalandó</t>
  </si>
  <si>
    <t>Szabad maradvány összesen:</t>
  </si>
  <si>
    <t>Önkormányzat és intézményei összesen (I.+II.+III.+IV.+V.+VI.+VII.+VIII.+IX.+X.+XI.+XII.+XIII.+XIV.):</t>
  </si>
  <si>
    <t>Intézményektől visszavont pénzmaradvány felhasználása</t>
  </si>
  <si>
    <t>2021. évi költségvetésbe beépített feladatok</t>
  </si>
  <si>
    <t>2021. évi költségvetésbe a zárszámadás követően beépítendő maradvány</t>
  </si>
  <si>
    <t>2021. évi állami támogatások előlegének elszámolása (működési célú)</t>
  </si>
  <si>
    <t>2021. évi kiadások fedezeteként a 2021. évi költségvetésbe szereplő összeg</t>
  </si>
  <si>
    <t>Kőszeg Város Önkormányzata 2020. évi képződött maradványa</t>
  </si>
  <si>
    <t>Kőszegi Közös Önkormányzati Hivatal 2020.  évben képződött maradványa:</t>
  </si>
  <si>
    <t>Chernel K. Városi Könyvtár 2020.  évben képződött maradványa:</t>
  </si>
  <si>
    <t>Jurisics-vár Művelődési Központ és Várszínház 2020.  évben képződött maradványa:</t>
  </si>
  <si>
    <t>Kőszegi Városi Múzeum 2020.  évben képződött maradványa</t>
  </si>
  <si>
    <t>Kőszegi Szociális Gondozási Központ  2020.  évben képződött maradványa</t>
  </si>
  <si>
    <t>Kőszeg Meseváros Óvoda és Bölcsőde (székhely Intézmény) 2020.  évben képződött maradványa</t>
  </si>
  <si>
    <t>Kőszeg Meseváros Óvoda és Bölcsőde (Bölcsőde) 2020.  évben képződött maradványa</t>
  </si>
  <si>
    <t>Kőszeg Meseváros Óvoda és Bölcsőde  (Felsővárosi tagóvodája) 2020.  évben képződött maradványa</t>
  </si>
  <si>
    <t>Kőszeg Meseváros Óvoda és Bölcsőde ( Horvátzsidányi tagóvodája) 2020.  évben képződött maradványa</t>
  </si>
  <si>
    <t>Kőszeg Meseváros Óvoda és Bölcsőde (Peresznyei telephelye) 2020.  évben képződött maradványa</t>
  </si>
  <si>
    <t>Kőszeg Meseváros Óvoda és Bölcsőde (Újvárosi Tagóvodája) 2020.  évben képződött maradványa</t>
  </si>
  <si>
    <t>Kőszeg Meseváros Óvoda és Bölcsőde ( Kőszegfalvi tagóvodája) 2020.  évben képződött maradványa</t>
  </si>
  <si>
    <t>Kőszeg Meseváros Óvoda és Bölcsőde ( Velemi tagóvodája) 2020.  évben képződött maradványa</t>
  </si>
  <si>
    <t>2021.évi költségvetésbe beépítésre került várható visszavonásként</t>
  </si>
  <si>
    <t>Koronavírus (működési célú)</t>
  </si>
  <si>
    <t>VIS MAIOR (működési célú)</t>
  </si>
  <si>
    <t>TOP-1.2.1-16-VS1-2017-00003 TOP Turisztika pályázat (működési célú)</t>
  </si>
  <si>
    <t>TOP-2.1.2-15-VS1-2016-00006 Városmajor pályázat  (működési célú)</t>
  </si>
  <si>
    <t>TOP-5.3.1-16-VS1-2018-00011  "A helyi Identitás és kohézió erősítése"</t>
  </si>
  <si>
    <t>VELOREGIO ATHU 0064 (működési célú)</t>
  </si>
  <si>
    <t>Illegális hulladéklerakó megszűntetése  (működési célú)</t>
  </si>
  <si>
    <t>Gyógyító Klíma  (működési célú)</t>
  </si>
  <si>
    <t>TOP-1.4.1-19-VS1-2019-00001  Bölcsőde fejlesztése  (működési célú)</t>
  </si>
  <si>
    <t>TOP-3.2.1-16-VS1-2017-00007  Épületenergetika pályázat  (működési célú)</t>
  </si>
  <si>
    <t>TOP-3.1.1-15-VS1-2016-00001  Déli Városrész pályázat   (működési célú)</t>
  </si>
  <si>
    <t>TOP-2.1.3-15-VS1-2016-00019  Csapadékvíz pályázat  (működési célú)</t>
  </si>
  <si>
    <t>Dózsa György utca felújítása BMÖGF/604-2/2020.  (működési célú)</t>
  </si>
  <si>
    <t>Szent Lénárd utca-Petőfi tér BMÖFT/334/10/2020.  (működési célú)</t>
  </si>
  <si>
    <t>Belterületi útfelújítások BMÖGF/1004-1/2020.  (működési célú)</t>
  </si>
  <si>
    <t>Temető létesítése BMÖGF/1005-1/2020.  (működési célú)</t>
  </si>
  <si>
    <t>Városkörnyéki közösségi közlekedés fejlesztése  (működési célú)</t>
  </si>
  <si>
    <t>TOP-5.1.2-15-VS1-2016-00002 Helyi foglalkoztatási együttműködés (Foglalkoztatási paktum)  (működési célú)</t>
  </si>
  <si>
    <t>Szent Lénárd utca BMÖFT/334-10/2020. Támogatás maradványa (felhalmozási célú)</t>
  </si>
  <si>
    <t>Tervezési keret 2020.évi maradványa  (felhalmozási célú)</t>
  </si>
  <si>
    <t>Közvilágitási fejlesztési keret 2020. évi maradványa (felhalmozási célú)</t>
  </si>
  <si>
    <t>Rendezési terv  keret 2020. évi maradványa (felhalmozási célú)</t>
  </si>
  <si>
    <t>TOP-3.1.1-15 Kőszeg-Kőszegfalvi kerékpárút (felhalmozási célú)</t>
  </si>
  <si>
    <t>TOP előkészítő keret maradványa (felhalmozási célú)</t>
  </si>
  <si>
    <t>TOP-1.4.1-19-VS1-2019-00001  Bölcsőde fejlesztése  (felhalmozási célú)</t>
  </si>
  <si>
    <t>Dózsa György utca felújítása BMÖGF/604-2/2020. (felhalmozási célú)</t>
  </si>
  <si>
    <t>Városkörnyéki közösségi közlekedés fejlesztése (felhalmozási célú)</t>
  </si>
  <si>
    <t>Belterületi útfelújítások BMÖGF/1004-1/2020 (felhalmozási célú)</t>
  </si>
  <si>
    <t>Temető létesítése BMÖGF/1005-1/2020 (felhalmozási célú)</t>
  </si>
  <si>
    <t>Intézmény kérésére személyi jellegű kiadásokra</t>
  </si>
  <si>
    <t>Visszautalandó nem kőszegi intézményekből</t>
  </si>
  <si>
    <t>7. melléklet a   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</si>
</sst>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5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3" borderId="0" applyNumberFormat="0" applyBorder="0" applyAlignment="0" applyProtection="0"/>
    <xf numFmtId="0" fontId="27" fillId="7" borderId="1" applyNumberFormat="0" applyAlignment="0" applyProtection="0"/>
    <xf numFmtId="0" fontId="23" fillId="20" borderId="1" applyNumberFormat="0" applyAlignment="0" applyProtection="0"/>
    <xf numFmtId="0" fontId="14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1" borderId="2" applyNumberFormat="0" applyAlignment="0" applyProtection="0"/>
    <xf numFmtId="0" fontId="1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9" fillId="7" borderId="1" applyNumberFormat="0" applyAlignment="0" applyProtection="0"/>
    <xf numFmtId="0" fontId="6" fillId="22" borderId="7" applyNumberFormat="0" applyFont="0" applyAlignment="0" applyProtection="0"/>
    <xf numFmtId="0" fontId="35" fillId="4" borderId="0" applyNumberFormat="0" applyBorder="0" applyAlignment="0" applyProtection="0"/>
    <xf numFmtId="0" fontId="36" fillId="20" borderId="8" applyNumberFormat="0" applyAlignment="0" applyProtection="0"/>
    <xf numFmtId="0" fontId="16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5" fillId="0" borderId="0"/>
    <xf numFmtId="0" fontId="7" fillId="0" borderId="0"/>
    <xf numFmtId="0" fontId="42" fillId="0" borderId="0"/>
    <xf numFmtId="0" fontId="44" fillId="0" borderId="0"/>
    <xf numFmtId="0" fontId="6" fillId="0" borderId="0"/>
    <xf numFmtId="0" fontId="6" fillId="0" borderId="0"/>
    <xf numFmtId="0" fontId="7" fillId="22" borderId="7" applyNumberFormat="0" applyFont="0" applyAlignment="0" applyProtection="0"/>
    <xf numFmtId="0" fontId="18" fillId="20" borderId="8" applyNumberFormat="0" applyAlignment="0" applyProtection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0" borderId="1" applyNumberFormat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77" applyFont="1"/>
    <xf numFmtId="0" fontId="3" fillId="0" borderId="0" xfId="74" applyFont="1"/>
    <xf numFmtId="0" fontId="4" fillId="0" borderId="0" xfId="74" applyFont="1"/>
    <xf numFmtId="0" fontId="2" fillId="0" borderId="0" xfId="74" applyFont="1" applyAlignment="1">
      <alignment wrapText="1"/>
    </xf>
    <xf numFmtId="3" fontId="3" fillId="0" borderId="0" xfId="74" applyNumberFormat="1" applyFont="1" applyAlignment="1">
      <alignment horizontal="right"/>
    </xf>
    <xf numFmtId="0" fontId="2" fillId="0" borderId="0" xfId="74" applyFont="1" applyAlignment="1">
      <alignment vertical="top" wrapText="1"/>
    </xf>
    <xf numFmtId="0" fontId="2" fillId="25" borderId="10" xfId="74" applyFont="1" applyFill="1" applyBorder="1" applyAlignment="1">
      <alignment horizontal="justify" wrapText="1"/>
    </xf>
    <xf numFmtId="3" fontId="2" fillId="25" borderId="10" xfId="74" applyNumberFormat="1" applyFont="1" applyFill="1" applyBorder="1" applyAlignment="1">
      <alignment horizontal="right" wrapText="1"/>
    </xf>
    <xf numFmtId="0" fontId="2" fillId="25" borderId="10" xfId="74" applyFont="1" applyFill="1" applyBorder="1" applyAlignment="1">
      <alignment wrapText="1"/>
    </xf>
    <xf numFmtId="0" fontId="2" fillId="24" borderId="11" xfId="74" applyFont="1" applyFill="1" applyBorder="1" applyAlignment="1">
      <alignment wrapText="1"/>
    </xf>
    <xf numFmtId="3" fontId="2" fillId="24" borderId="11" xfId="74" applyNumberFormat="1" applyFont="1" applyFill="1" applyBorder="1" applyAlignment="1">
      <alignment horizontal="right"/>
    </xf>
    <xf numFmtId="0" fontId="3" fillId="26" borderId="13" xfId="74" applyFont="1" applyFill="1" applyBorder="1" applyAlignment="1">
      <alignment horizontal="left" wrapText="1" indent="3"/>
    </xf>
    <xf numFmtId="3" fontId="3" fillId="0" borderId="13" xfId="74" applyNumberFormat="1" applyFont="1" applyBorder="1"/>
    <xf numFmtId="3" fontId="3" fillId="0" borderId="13" xfId="74" applyNumberFormat="1" applyFont="1" applyBorder="1" applyAlignment="1">
      <alignment horizontal="right"/>
    </xf>
    <xf numFmtId="0" fontId="3" fillId="0" borderId="13" xfId="74" applyFont="1" applyBorder="1"/>
    <xf numFmtId="0" fontId="3" fillId="0" borderId="0" xfId="74" applyFont="1" applyAlignment="1">
      <alignment horizontal="left" indent="3"/>
    </xf>
    <xf numFmtId="0" fontId="3" fillId="0" borderId="13" xfId="74" applyFont="1" applyBorder="1" applyAlignment="1">
      <alignment horizontal="right"/>
    </xf>
    <xf numFmtId="0" fontId="3" fillId="0" borderId="13" xfId="74" applyFont="1" applyBorder="1" applyAlignment="1">
      <alignment horizontal="left" wrapText="1" indent="3"/>
    </xf>
    <xf numFmtId="0" fontId="3" fillId="27" borderId="13" xfId="74" applyFont="1" applyFill="1" applyBorder="1" applyAlignment="1">
      <alignment horizontal="left" wrapText="1" indent="3"/>
    </xf>
    <xf numFmtId="0" fontId="4" fillId="0" borderId="10" xfId="74" applyFont="1" applyBorder="1" applyAlignment="1">
      <alignment wrapText="1"/>
    </xf>
    <xf numFmtId="3" fontId="4" fillId="0" borderId="10" xfId="74" applyNumberFormat="1" applyFont="1" applyBorder="1"/>
    <xf numFmtId="0" fontId="4" fillId="0" borderId="0" xfId="74" applyFont="1" applyAlignment="1">
      <alignment wrapText="1"/>
    </xf>
    <xf numFmtId="3" fontId="4" fillId="0" borderId="0" xfId="74" applyNumberFormat="1" applyFont="1"/>
    <xf numFmtId="0" fontId="2" fillId="0" borderId="0" xfId="74" applyFont="1" applyAlignment="1">
      <alignment horizontal="left" wrapText="1"/>
    </xf>
    <xf numFmtId="3" fontId="2" fillId="0" borderId="0" xfId="74" applyNumberFormat="1" applyFont="1"/>
    <xf numFmtId="0" fontId="2" fillId="0" borderId="0" xfId="74" applyFont="1"/>
    <xf numFmtId="0" fontId="5" fillId="0" borderId="13" xfId="74" applyFont="1" applyBorder="1" applyAlignment="1">
      <alignment horizontal="left" wrapText="1" indent="3"/>
    </xf>
    <xf numFmtId="0" fontId="3" fillId="0" borderId="12" xfId="74" applyFont="1" applyBorder="1" applyAlignment="1">
      <alignment horizontal="left" wrapText="1" indent="3"/>
    </xf>
    <xf numFmtId="0" fontId="43" fillId="0" borderId="0" xfId="74" applyFont="1" applyAlignment="1">
      <alignment horizontal="right"/>
    </xf>
    <xf numFmtId="0" fontId="4" fillId="25" borderId="10" xfId="74" applyFont="1" applyFill="1" applyBorder="1" applyAlignment="1">
      <alignment horizontal="left"/>
    </xf>
    <xf numFmtId="0" fontId="5" fillId="0" borderId="0" xfId="74" applyFont="1" applyAlignment="1">
      <alignment horizontal="left" wrapText="1"/>
    </xf>
    <xf numFmtId="3" fontId="5" fillId="0" borderId="0" xfId="74" applyNumberFormat="1" applyFont="1"/>
    <xf numFmtId="3" fontId="3" fillId="0" borderId="0" xfId="74" applyNumberFormat="1" applyFont="1"/>
    <xf numFmtId="0" fontId="3" fillId="0" borderId="13" xfId="0" applyFont="1" applyBorder="1" applyAlignment="1">
      <alignment horizontal="left" wrapText="1" indent="3"/>
    </xf>
    <xf numFmtId="0" fontId="4" fillId="0" borderId="14" xfId="74" applyFont="1" applyBorder="1" applyAlignment="1">
      <alignment wrapText="1"/>
    </xf>
    <xf numFmtId="3" fontId="4" fillId="0" borderId="14" xfId="74" applyNumberFormat="1" applyFont="1" applyBorder="1"/>
    <xf numFmtId="0" fontId="4" fillId="25" borderId="10" xfId="74" applyFont="1" applyFill="1" applyBorder="1" applyAlignment="1">
      <alignment horizontal="left" wrapText="1"/>
    </xf>
    <xf numFmtId="0" fontId="3" fillId="0" borderId="13" xfId="0" applyFont="1" applyBorder="1" applyAlignment="1">
      <alignment horizontal="left" vertical="top" wrapText="1" indent="3"/>
    </xf>
    <xf numFmtId="0" fontId="4" fillId="0" borderId="15" xfId="74" applyFont="1" applyBorder="1" applyAlignment="1">
      <alignment wrapText="1"/>
    </xf>
    <xf numFmtId="3" fontId="4" fillId="0" borderId="15" xfId="74" applyNumberFormat="1" applyFont="1" applyBorder="1"/>
    <xf numFmtId="0" fontId="4" fillId="0" borderId="14" xfId="74" applyFont="1" applyBorder="1"/>
    <xf numFmtId="0" fontId="2" fillId="24" borderId="10" xfId="74" applyFont="1" applyFill="1" applyBorder="1" applyAlignment="1">
      <alignment wrapText="1"/>
    </xf>
    <xf numFmtId="3" fontId="2" fillId="24" borderId="10" xfId="74" applyNumberFormat="1" applyFont="1" applyFill="1" applyBorder="1"/>
    <xf numFmtId="0" fontId="4" fillId="0" borderId="10" xfId="74" applyFont="1" applyBorder="1" applyAlignment="1">
      <alignment horizontal="justify" wrapText="1"/>
    </xf>
    <xf numFmtId="3" fontId="4" fillId="0" borderId="10" xfId="74" applyNumberFormat="1" applyFont="1" applyBorder="1" applyAlignment="1">
      <alignment horizontal="right"/>
    </xf>
    <xf numFmtId="0" fontId="3" fillId="0" borderId="0" xfId="74" applyFont="1" applyAlignment="1">
      <alignment horizontal="justify" wrapText="1"/>
    </xf>
    <xf numFmtId="0" fontId="4" fillId="0" borderId="0" xfId="74" applyFont="1" applyAlignment="1">
      <alignment horizontal="left" wrapText="1" indent="3"/>
    </xf>
    <xf numFmtId="3" fontId="4" fillId="0" borderId="0" xfId="74" applyNumberFormat="1" applyFont="1" applyAlignment="1">
      <alignment horizontal="right"/>
    </xf>
    <xf numFmtId="0" fontId="3" fillId="0" borderId="0" xfId="74" applyFont="1" applyAlignment="1">
      <alignment wrapText="1"/>
    </xf>
    <xf numFmtId="0" fontId="4" fillId="0" borderId="15" xfId="74" applyFont="1" applyBorder="1" applyAlignment="1">
      <alignment horizontal="left" wrapText="1" indent="3"/>
    </xf>
    <xf numFmtId="3" fontId="3" fillId="0" borderId="15" xfId="74" applyNumberFormat="1" applyFont="1" applyBorder="1" applyAlignment="1">
      <alignment horizontal="right"/>
    </xf>
    <xf numFmtId="0" fontId="2" fillId="28" borderId="0" xfId="74" applyFont="1" applyFill="1" applyAlignment="1">
      <alignment wrapText="1"/>
    </xf>
    <xf numFmtId="3" fontId="2" fillId="28" borderId="0" xfId="74" applyNumberFormat="1" applyFont="1" applyFill="1" applyAlignment="1">
      <alignment horizontal="right"/>
    </xf>
    <xf numFmtId="0" fontId="2" fillId="0" borderId="0" xfId="74" applyFont="1" applyAlignment="1">
      <alignment horizontal="center"/>
    </xf>
    <xf numFmtId="0" fontId="2" fillId="0" borderId="14" xfId="74" applyFont="1" applyBorder="1" applyAlignment="1">
      <alignment horizontal="left"/>
    </xf>
    <xf numFmtId="0" fontId="2" fillId="0" borderId="0" xfId="74" applyFont="1" applyAlignment="1">
      <alignment horizontal="left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al_KTRSZJ" xfId="76" xr:uid="{00000000-0005-0000-0000-00004F000000}"/>
    <cellStyle name="Normál_R_2MELL 2" xfId="77" xr:uid="{00000000-0005-0000-0000-000052000000}"/>
    <cellStyle name="Note" xfId="78" xr:uid="{00000000-0005-0000-0000-000053000000}"/>
    <cellStyle name="Output" xfId="79" xr:uid="{00000000-0005-0000-0000-000054000000}"/>
    <cellStyle name="Összesen" xfId="80" builtinId="25" customBuiltin="1"/>
    <cellStyle name="Rossz" xfId="81" builtinId="27" customBuiltin="1"/>
    <cellStyle name="Semleges" xfId="82" builtinId="28" customBuiltin="1"/>
    <cellStyle name="Számítás" xfId="83" builtinId="22" customBuiltin="1"/>
    <cellStyle name="Title" xfId="84" xr:uid="{00000000-0005-0000-0000-000059000000}"/>
    <cellStyle name="Total" xfId="85" xr:uid="{00000000-0005-0000-0000-00005A000000}"/>
    <cellStyle name="Warning Text" xfId="86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279"/>
  <sheetViews>
    <sheetView tabSelected="1" zoomScaleNormal="100" workbookViewId="0">
      <selection activeCell="B1" sqref="B1"/>
    </sheetView>
  </sheetViews>
  <sheetFormatPr defaultRowHeight="12.75" x14ac:dyDescent="0.2"/>
  <cols>
    <col min="1" max="1" width="5" style="2" customWidth="1"/>
    <col min="2" max="2" width="64.140625" style="49" customWidth="1"/>
    <col min="3" max="3" width="18.5703125" style="5" customWidth="1"/>
    <col min="4" max="4" width="22.7109375" style="2" customWidth="1"/>
    <col min="5" max="5" width="17.5703125" style="2" customWidth="1"/>
    <col min="6" max="9" width="9.140625" style="2"/>
    <col min="10" max="10" width="9.85546875" style="2" bestFit="1" customWidth="1"/>
    <col min="11" max="16384" width="9.140625" style="2"/>
  </cols>
  <sheetData>
    <row r="1" spans="1:5" ht="13.5" x14ac:dyDescent="0.25">
      <c r="A1" s="1"/>
      <c r="B1" s="1" t="s">
        <v>94</v>
      </c>
      <c r="C1" s="1"/>
    </row>
    <row r="2" spans="1:5" ht="6" customHeight="1" x14ac:dyDescent="0.25">
      <c r="B2" s="4"/>
    </row>
    <row r="3" spans="1:5" ht="13.5" x14ac:dyDescent="0.25">
      <c r="A3" s="54" t="s">
        <v>6</v>
      </c>
      <c r="B3" s="54"/>
      <c r="C3" s="54"/>
      <c r="D3" s="54"/>
      <c r="E3" s="54"/>
    </row>
    <row r="4" spans="1:5" ht="13.5" x14ac:dyDescent="0.25">
      <c r="A4" s="54" t="s">
        <v>5</v>
      </c>
      <c r="B4" s="54"/>
      <c r="C4" s="54"/>
      <c r="D4" s="54"/>
      <c r="E4" s="54"/>
    </row>
    <row r="5" spans="1:5" s="4" customFormat="1" ht="40.5" x14ac:dyDescent="0.25">
      <c r="A5" s="6" t="s">
        <v>0</v>
      </c>
      <c r="B5" s="7" t="s">
        <v>48</v>
      </c>
      <c r="C5" s="8" t="s">
        <v>44</v>
      </c>
      <c r="D5" s="9" t="s">
        <v>45</v>
      </c>
      <c r="E5" s="9" t="s">
        <v>7</v>
      </c>
    </row>
    <row r="6" spans="1:5" ht="13.5" x14ac:dyDescent="0.25">
      <c r="B6" s="10" t="s">
        <v>8</v>
      </c>
      <c r="C6" s="11">
        <f>SUM(C7:C29)</f>
        <v>740608789</v>
      </c>
      <c r="D6" s="11">
        <f>SUM(D7:D29)</f>
        <v>0</v>
      </c>
      <c r="E6" s="11">
        <f>SUM(E7:E29)</f>
        <v>740608789</v>
      </c>
    </row>
    <row r="7" spans="1:5" x14ac:dyDescent="0.2">
      <c r="B7" s="12" t="s">
        <v>46</v>
      </c>
      <c r="C7" s="13">
        <v>40477592</v>
      </c>
      <c r="D7" s="13"/>
      <c r="E7" s="13">
        <f t="shared" ref="E7:E29" si="0">SUM(C7:D7)</f>
        <v>40477592</v>
      </c>
    </row>
    <row r="8" spans="1:5" x14ac:dyDescent="0.2">
      <c r="B8" s="12" t="s">
        <v>63</v>
      </c>
      <c r="C8" s="14">
        <v>657680</v>
      </c>
      <c r="D8" s="15"/>
      <c r="E8" s="13">
        <f t="shared" si="0"/>
        <v>657680</v>
      </c>
    </row>
    <row r="9" spans="1:5" x14ac:dyDescent="0.2">
      <c r="B9" s="12" t="s">
        <v>64</v>
      </c>
      <c r="C9" s="14">
        <v>507871</v>
      </c>
      <c r="D9" s="15"/>
      <c r="E9" s="13">
        <f t="shared" si="0"/>
        <v>507871</v>
      </c>
    </row>
    <row r="10" spans="1:5" x14ac:dyDescent="0.2">
      <c r="B10" s="12" t="s">
        <v>69</v>
      </c>
      <c r="C10" s="14">
        <v>8774492</v>
      </c>
      <c r="D10" s="15"/>
      <c r="E10" s="13">
        <f t="shared" si="0"/>
        <v>8774492</v>
      </c>
    </row>
    <row r="11" spans="1:5" x14ac:dyDescent="0.2">
      <c r="B11" s="12" t="s">
        <v>9</v>
      </c>
      <c r="C11" s="14">
        <v>3462000</v>
      </c>
      <c r="D11" s="15"/>
      <c r="E11" s="13">
        <f t="shared" si="0"/>
        <v>3462000</v>
      </c>
    </row>
    <row r="12" spans="1:5" x14ac:dyDescent="0.2">
      <c r="B12" s="12" t="s">
        <v>70</v>
      </c>
      <c r="C12" s="14">
        <v>1114639</v>
      </c>
      <c r="D12" s="15"/>
      <c r="E12" s="13">
        <f t="shared" si="0"/>
        <v>1114639</v>
      </c>
    </row>
    <row r="13" spans="1:5" x14ac:dyDescent="0.2">
      <c r="B13" s="12" t="s">
        <v>11</v>
      </c>
      <c r="C13" s="14">
        <v>2040750</v>
      </c>
      <c r="D13" s="15"/>
      <c r="E13" s="13">
        <f t="shared" si="0"/>
        <v>2040750</v>
      </c>
    </row>
    <row r="14" spans="1:5" x14ac:dyDescent="0.2">
      <c r="B14" s="12" t="s">
        <v>71</v>
      </c>
      <c r="C14" s="14">
        <v>27399334</v>
      </c>
      <c r="D14" s="15"/>
      <c r="E14" s="13">
        <f t="shared" si="0"/>
        <v>27399334</v>
      </c>
    </row>
    <row r="15" spans="1:5" x14ac:dyDescent="0.2">
      <c r="B15" s="12" t="s">
        <v>72</v>
      </c>
      <c r="C15" s="14">
        <v>24301834</v>
      </c>
      <c r="D15" s="15"/>
      <c r="E15" s="13">
        <f t="shared" si="0"/>
        <v>24301834</v>
      </c>
    </row>
    <row r="16" spans="1:5" x14ac:dyDescent="0.2">
      <c r="B16" s="12" t="s">
        <v>73</v>
      </c>
      <c r="C16" s="14">
        <v>7158525</v>
      </c>
      <c r="D16" s="15"/>
      <c r="E16" s="13">
        <f t="shared" si="0"/>
        <v>7158525</v>
      </c>
    </row>
    <row r="17" spans="2:5" x14ac:dyDescent="0.2">
      <c r="B17" s="12" t="s">
        <v>74</v>
      </c>
      <c r="C17" s="14">
        <v>1682531</v>
      </c>
      <c r="D17" s="15"/>
      <c r="E17" s="13">
        <f t="shared" si="0"/>
        <v>1682531</v>
      </c>
    </row>
    <row r="18" spans="2:5" x14ac:dyDescent="0.2">
      <c r="B18" s="12" t="s">
        <v>65</v>
      </c>
      <c r="C18" s="14">
        <v>37119444</v>
      </c>
      <c r="D18" s="15"/>
      <c r="E18" s="13">
        <f t="shared" si="0"/>
        <v>37119444</v>
      </c>
    </row>
    <row r="19" spans="2:5" x14ac:dyDescent="0.2">
      <c r="B19" s="12" t="s">
        <v>75</v>
      </c>
      <c r="C19" s="14">
        <v>1316479</v>
      </c>
      <c r="D19" s="15"/>
      <c r="E19" s="13">
        <f t="shared" si="0"/>
        <v>1316479</v>
      </c>
    </row>
    <row r="20" spans="2:5" x14ac:dyDescent="0.2">
      <c r="B20" s="12" t="s">
        <v>76</v>
      </c>
      <c r="C20" s="14">
        <v>584001</v>
      </c>
      <c r="D20" s="15"/>
      <c r="E20" s="13">
        <f t="shared" si="0"/>
        <v>584001</v>
      </c>
    </row>
    <row r="21" spans="2:5" x14ac:dyDescent="0.2">
      <c r="B21" s="12" t="s">
        <v>77</v>
      </c>
      <c r="C21" s="14">
        <v>284241531</v>
      </c>
      <c r="D21" s="15"/>
      <c r="E21" s="13">
        <f t="shared" si="0"/>
        <v>284241531</v>
      </c>
    </row>
    <row r="22" spans="2:5" x14ac:dyDescent="0.2">
      <c r="B22" s="12" t="s">
        <v>78</v>
      </c>
      <c r="C22" s="14">
        <v>207728079</v>
      </c>
      <c r="D22" s="15"/>
      <c r="E22" s="13">
        <f t="shared" si="0"/>
        <v>207728079</v>
      </c>
    </row>
    <row r="23" spans="2:5" s="16" customFormat="1" x14ac:dyDescent="0.2">
      <c r="B23" s="12" t="s">
        <v>66</v>
      </c>
      <c r="C23" s="13">
        <v>1339495</v>
      </c>
      <c r="D23" s="17"/>
      <c r="E23" s="13">
        <f t="shared" si="0"/>
        <v>1339495</v>
      </c>
    </row>
    <row r="24" spans="2:5" s="16" customFormat="1" x14ac:dyDescent="0.2">
      <c r="B24" s="12" t="s">
        <v>10</v>
      </c>
      <c r="C24" s="13">
        <v>24084142</v>
      </c>
      <c r="D24" s="17"/>
      <c r="E24" s="13">
        <f t="shared" si="0"/>
        <v>24084142</v>
      </c>
    </row>
    <row r="25" spans="2:5" s="16" customFormat="1" x14ac:dyDescent="0.2">
      <c r="B25" s="12" t="s">
        <v>67</v>
      </c>
      <c r="C25" s="13">
        <v>24121827</v>
      </c>
      <c r="D25" s="17"/>
      <c r="E25" s="13">
        <f t="shared" si="0"/>
        <v>24121827</v>
      </c>
    </row>
    <row r="26" spans="2:5" s="16" customFormat="1" x14ac:dyDescent="0.2">
      <c r="B26" s="12" t="s">
        <v>79</v>
      </c>
      <c r="C26" s="13">
        <v>33742543</v>
      </c>
      <c r="D26" s="17"/>
      <c r="E26" s="13">
        <f t="shared" si="0"/>
        <v>33742543</v>
      </c>
    </row>
    <row r="27" spans="2:5" s="16" customFormat="1" x14ac:dyDescent="0.2">
      <c r="B27" s="12" t="s">
        <v>68</v>
      </c>
      <c r="C27" s="13">
        <v>7855340</v>
      </c>
      <c r="D27" s="17"/>
      <c r="E27" s="13">
        <f t="shared" si="0"/>
        <v>7855340</v>
      </c>
    </row>
    <row r="28" spans="2:5" ht="25.5" x14ac:dyDescent="0.2">
      <c r="B28" s="12" t="s">
        <v>80</v>
      </c>
      <c r="C28" s="14">
        <v>898660</v>
      </c>
      <c r="D28" s="13">
        <v>0</v>
      </c>
      <c r="E28" s="13">
        <f t="shared" si="0"/>
        <v>898660</v>
      </c>
    </row>
    <row r="29" spans="2:5" x14ac:dyDescent="0.2">
      <c r="B29" s="18"/>
      <c r="C29" s="13"/>
      <c r="D29" s="13"/>
      <c r="E29" s="13">
        <f t="shared" si="0"/>
        <v>0</v>
      </c>
    </row>
    <row r="30" spans="2:5" ht="13.5" x14ac:dyDescent="0.25">
      <c r="B30" s="10" t="s">
        <v>12</v>
      </c>
      <c r="C30" s="11">
        <f>SUM(C31:C45)</f>
        <v>3751753097</v>
      </c>
      <c r="D30" s="11">
        <f>SUM(D31:D45)</f>
        <v>0</v>
      </c>
      <c r="E30" s="11">
        <f>SUM(E31:E45)</f>
        <v>3751753097</v>
      </c>
    </row>
    <row r="31" spans="2:5" x14ac:dyDescent="0.2">
      <c r="B31" s="19" t="s">
        <v>82</v>
      </c>
      <c r="C31" s="14">
        <v>806450</v>
      </c>
      <c r="D31" s="15"/>
      <c r="E31" s="13">
        <f t="shared" ref="E31:E44" si="1">SUM(C31:D31)</f>
        <v>806450</v>
      </c>
    </row>
    <row r="32" spans="2:5" s="16" customFormat="1" x14ac:dyDescent="0.2">
      <c r="B32" s="19" t="s">
        <v>83</v>
      </c>
      <c r="C32" s="13">
        <v>4699000</v>
      </c>
      <c r="D32" s="17"/>
      <c r="E32" s="13">
        <f t="shared" si="1"/>
        <v>4699000</v>
      </c>
    </row>
    <row r="33" spans="2:5" x14ac:dyDescent="0.2">
      <c r="B33" s="19" t="s">
        <v>84</v>
      </c>
      <c r="C33" s="14">
        <v>3937000</v>
      </c>
      <c r="D33" s="13">
        <v>0</v>
      </c>
      <c r="E33" s="13">
        <f t="shared" si="1"/>
        <v>3937000</v>
      </c>
    </row>
    <row r="34" spans="2:5" ht="25.5" x14ac:dyDescent="0.2">
      <c r="B34" s="19" t="s">
        <v>81</v>
      </c>
      <c r="C34" s="14">
        <v>39003899</v>
      </c>
      <c r="D34" s="15"/>
      <c r="E34" s="13">
        <f t="shared" si="1"/>
        <v>39003899</v>
      </c>
    </row>
    <row r="35" spans="2:5" x14ac:dyDescent="0.2">
      <c r="B35" s="19" t="s">
        <v>85</v>
      </c>
      <c r="C35" s="14">
        <v>2750639</v>
      </c>
      <c r="D35" s="15"/>
      <c r="E35" s="13">
        <f t="shared" si="1"/>
        <v>2750639</v>
      </c>
    </row>
    <row r="36" spans="2:5" x14ac:dyDescent="0.2">
      <c r="B36" s="19" t="s">
        <v>86</v>
      </c>
      <c r="C36" s="14">
        <v>12024409</v>
      </c>
      <c r="D36" s="13">
        <v>0</v>
      </c>
      <c r="E36" s="13">
        <f t="shared" si="1"/>
        <v>12024409</v>
      </c>
    </row>
    <row r="37" spans="2:5" x14ac:dyDescent="0.2">
      <c r="B37" s="19" t="s">
        <v>14</v>
      </c>
      <c r="C37" s="13">
        <v>110060817</v>
      </c>
      <c r="D37" s="13"/>
      <c r="E37" s="13">
        <f t="shared" si="1"/>
        <v>110060817</v>
      </c>
    </row>
    <row r="38" spans="2:5" x14ac:dyDescent="0.2">
      <c r="B38" s="19" t="s">
        <v>15</v>
      </c>
      <c r="C38" s="13">
        <v>42655850</v>
      </c>
      <c r="D38" s="13">
        <v>0</v>
      </c>
      <c r="E38" s="13">
        <f t="shared" si="1"/>
        <v>42655850</v>
      </c>
    </row>
    <row r="39" spans="2:5" x14ac:dyDescent="0.2">
      <c r="B39" s="19" t="s">
        <v>87</v>
      </c>
      <c r="C39" s="14">
        <v>59794623</v>
      </c>
      <c r="D39" s="15"/>
      <c r="E39" s="13">
        <f t="shared" si="1"/>
        <v>59794623</v>
      </c>
    </row>
    <row r="40" spans="2:5" x14ac:dyDescent="0.2">
      <c r="B40" s="19" t="s">
        <v>88</v>
      </c>
      <c r="C40" s="14">
        <v>42595796</v>
      </c>
      <c r="D40" s="13"/>
      <c r="E40" s="13">
        <f t="shared" si="1"/>
        <v>42595796</v>
      </c>
    </row>
    <row r="41" spans="2:5" x14ac:dyDescent="0.2">
      <c r="B41" s="19" t="s">
        <v>89</v>
      </c>
      <c r="C41" s="14">
        <v>319077531</v>
      </c>
      <c r="D41" s="13"/>
      <c r="E41" s="13">
        <f t="shared" si="1"/>
        <v>319077531</v>
      </c>
    </row>
    <row r="42" spans="2:5" x14ac:dyDescent="0.2">
      <c r="B42" s="19" t="s">
        <v>90</v>
      </c>
      <c r="C42" s="14">
        <v>2520502469</v>
      </c>
      <c r="D42" s="15"/>
      <c r="E42" s="13">
        <f t="shared" si="1"/>
        <v>2520502469</v>
      </c>
    </row>
    <row r="43" spans="2:5" x14ac:dyDescent="0.2">
      <c r="B43" s="19" t="s">
        <v>91</v>
      </c>
      <c r="C43" s="14">
        <v>592269921</v>
      </c>
      <c r="D43" s="15"/>
      <c r="E43" s="13">
        <f t="shared" si="1"/>
        <v>592269921</v>
      </c>
    </row>
    <row r="44" spans="2:5" x14ac:dyDescent="0.2">
      <c r="B44" s="19" t="s">
        <v>13</v>
      </c>
      <c r="C44" s="13">
        <v>1574693</v>
      </c>
      <c r="D44" s="15"/>
      <c r="E44" s="13">
        <f t="shared" si="1"/>
        <v>1574693</v>
      </c>
    </row>
    <row r="45" spans="2:5" x14ac:dyDescent="0.2">
      <c r="B45" s="18"/>
      <c r="C45" s="14"/>
      <c r="D45" s="15"/>
      <c r="E45" s="13"/>
    </row>
    <row r="46" spans="2:5" ht="13.5" x14ac:dyDescent="0.25">
      <c r="B46" s="10" t="s">
        <v>16</v>
      </c>
      <c r="C46" s="11">
        <f>SUM(C47:C51)</f>
        <v>38337966</v>
      </c>
      <c r="D46" s="11">
        <f>SUM(D47:D51)</f>
        <v>-36132413</v>
      </c>
      <c r="E46" s="11">
        <f>SUM(E47:E51)</f>
        <v>2205553</v>
      </c>
    </row>
    <row r="47" spans="2:5" ht="14.25" customHeight="1" x14ac:dyDescent="0.2">
      <c r="B47" s="18" t="s">
        <v>47</v>
      </c>
      <c r="C47" s="13">
        <v>38337966</v>
      </c>
      <c r="D47" s="33">
        <v>-36132413</v>
      </c>
      <c r="E47" s="13">
        <f>SUM(C47:D47)</f>
        <v>2205553</v>
      </c>
    </row>
    <row r="48" spans="2:5" x14ac:dyDescent="0.2">
      <c r="B48" s="18"/>
      <c r="C48" s="13"/>
      <c r="D48" s="13"/>
      <c r="E48" s="13">
        <f>SUM(C48:D48)</f>
        <v>0</v>
      </c>
    </row>
    <row r="49" spans="1:5" x14ac:dyDescent="0.2">
      <c r="B49" s="18"/>
      <c r="C49" s="13"/>
      <c r="D49" s="13"/>
      <c r="E49" s="13">
        <f>SUM(C49:D49)</f>
        <v>0</v>
      </c>
    </row>
    <row r="50" spans="1:5" x14ac:dyDescent="0.2">
      <c r="B50" s="18"/>
      <c r="C50" s="13"/>
      <c r="D50" s="13"/>
      <c r="E50" s="13">
        <f>SUM(C50:D50)</f>
        <v>0</v>
      </c>
    </row>
    <row r="51" spans="1:5" x14ac:dyDescent="0.2">
      <c r="B51" s="18"/>
      <c r="C51" s="13"/>
      <c r="D51" s="13"/>
      <c r="E51" s="13">
        <f>SUM(C51:D51)</f>
        <v>0</v>
      </c>
    </row>
    <row r="52" spans="1:5" s="3" customFormat="1" x14ac:dyDescent="0.2">
      <c r="B52" s="20" t="s">
        <v>17</v>
      </c>
      <c r="C52" s="21">
        <f>C46+C6+C30</f>
        <v>4530699852</v>
      </c>
      <c r="D52" s="21">
        <f>D46+D6+D30</f>
        <v>-36132413</v>
      </c>
      <c r="E52" s="21">
        <f>E46+E6+E30</f>
        <v>4494567439</v>
      </c>
    </row>
    <row r="53" spans="1:5" s="3" customFormat="1" x14ac:dyDescent="0.2">
      <c r="B53" s="22"/>
      <c r="C53" s="23"/>
      <c r="D53" s="23"/>
      <c r="E53" s="23"/>
    </row>
    <row r="54" spans="1:5" s="26" customFormat="1" ht="13.5" x14ac:dyDescent="0.25">
      <c r="B54" s="24"/>
      <c r="C54" s="25"/>
    </row>
    <row r="55" spans="1:5" s="4" customFormat="1" ht="40.5" x14ac:dyDescent="0.25">
      <c r="A55" s="6" t="s">
        <v>1</v>
      </c>
      <c r="B55" s="7" t="s">
        <v>49</v>
      </c>
      <c r="C55" s="8" t="s">
        <v>44</v>
      </c>
      <c r="D55" s="9" t="s">
        <v>45</v>
      </c>
      <c r="E55" s="9" t="s">
        <v>7</v>
      </c>
    </row>
    <row r="56" spans="1:5" ht="13.5" x14ac:dyDescent="0.25">
      <c r="B56" s="10" t="s">
        <v>18</v>
      </c>
      <c r="C56" s="11">
        <f>C58+C57</f>
        <v>0</v>
      </c>
      <c r="D56" s="11">
        <f>D58+D57</f>
        <v>0</v>
      </c>
      <c r="E56" s="11">
        <f>E58+E57</f>
        <v>0</v>
      </c>
    </row>
    <row r="57" spans="1:5" ht="18" customHeight="1" x14ac:dyDescent="0.2">
      <c r="B57" s="27"/>
      <c r="C57" s="14"/>
      <c r="D57" s="13">
        <v>0</v>
      </c>
      <c r="E57" s="13">
        <f>SUM(C57:D57)</f>
        <v>0</v>
      </c>
    </row>
    <row r="58" spans="1:5" ht="18" customHeight="1" x14ac:dyDescent="0.2">
      <c r="B58" s="18" t="s">
        <v>19</v>
      </c>
      <c r="C58" s="14"/>
      <c r="D58" s="13"/>
      <c r="E58" s="13">
        <f>SUM(C58:D58)</f>
        <v>0</v>
      </c>
    </row>
    <row r="59" spans="1:5" ht="13.5" x14ac:dyDescent="0.25">
      <c r="B59" s="10" t="s">
        <v>16</v>
      </c>
      <c r="C59" s="11">
        <f>SUM(C60:C66)</f>
        <v>0</v>
      </c>
      <c r="D59" s="11">
        <f>SUM(D60:D66)</f>
        <v>12318074</v>
      </c>
      <c r="E59" s="11">
        <f>SUM(E60:E66)</f>
        <v>12318074</v>
      </c>
    </row>
    <row r="60" spans="1:5" x14ac:dyDescent="0.2">
      <c r="B60" s="18"/>
      <c r="C60" s="13"/>
      <c r="D60" s="13"/>
      <c r="E60" s="13">
        <f t="shared" ref="E60:E66" si="2">SUM(C60:D60)</f>
        <v>0</v>
      </c>
    </row>
    <row r="61" spans="1:5" x14ac:dyDescent="0.2">
      <c r="B61" s="18" t="s">
        <v>20</v>
      </c>
      <c r="C61" s="13"/>
      <c r="D61" s="13"/>
      <c r="E61" s="13">
        <f t="shared" si="2"/>
        <v>0</v>
      </c>
    </row>
    <row r="62" spans="1:5" x14ac:dyDescent="0.2">
      <c r="B62" s="18"/>
      <c r="C62" s="13"/>
      <c r="D62" s="13"/>
      <c r="E62" s="13">
        <f t="shared" si="2"/>
        <v>0</v>
      </c>
    </row>
    <row r="63" spans="1:5" x14ac:dyDescent="0.2">
      <c r="B63" s="18"/>
      <c r="C63" s="13"/>
      <c r="D63" s="13"/>
      <c r="E63" s="13">
        <f t="shared" si="2"/>
        <v>0</v>
      </c>
    </row>
    <row r="64" spans="1:5" x14ac:dyDescent="0.2">
      <c r="B64" s="18"/>
      <c r="C64" s="13"/>
      <c r="D64" s="13"/>
      <c r="E64" s="13">
        <f t="shared" si="2"/>
        <v>0</v>
      </c>
    </row>
    <row r="65" spans="1:5" x14ac:dyDescent="0.2">
      <c r="B65" s="18" t="s">
        <v>21</v>
      </c>
      <c r="C65" s="13"/>
      <c r="D65" s="13">
        <v>12318074</v>
      </c>
      <c r="E65" s="13">
        <f t="shared" si="2"/>
        <v>12318074</v>
      </c>
    </row>
    <row r="66" spans="1:5" x14ac:dyDescent="0.2">
      <c r="B66" s="28"/>
      <c r="C66" s="13"/>
      <c r="D66" s="13"/>
      <c r="E66" s="13">
        <f t="shared" si="2"/>
        <v>0</v>
      </c>
    </row>
    <row r="67" spans="1:5" s="3" customFormat="1" x14ac:dyDescent="0.2">
      <c r="B67" s="20" t="s">
        <v>17</v>
      </c>
      <c r="C67" s="21">
        <f>C59+C56</f>
        <v>0</v>
      </c>
      <c r="D67" s="21">
        <f>D59+D56</f>
        <v>12318074</v>
      </c>
      <c r="E67" s="21">
        <f>E59+E56</f>
        <v>12318074</v>
      </c>
    </row>
    <row r="68" spans="1:5" s="3" customFormat="1" x14ac:dyDescent="0.2">
      <c r="C68" s="29"/>
    </row>
    <row r="69" spans="1:5" s="4" customFormat="1" ht="40.5" x14ac:dyDescent="0.25">
      <c r="A69" s="6" t="s">
        <v>2</v>
      </c>
      <c r="B69" s="30" t="s">
        <v>50</v>
      </c>
      <c r="C69" s="8" t="s">
        <v>44</v>
      </c>
      <c r="D69" s="9" t="s">
        <v>45</v>
      </c>
      <c r="E69" s="9" t="s">
        <v>7</v>
      </c>
    </row>
    <row r="70" spans="1:5" ht="13.5" x14ac:dyDescent="0.25">
      <c r="B70" s="10" t="s">
        <v>18</v>
      </c>
      <c r="C70" s="11">
        <f>C71+C72+C73</f>
        <v>0</v>
      </c>
      <c r="D70" s="11">
        <f>D71+D72+D73</f>
        <v>0</v>
      </c>
      <c r="E70" s="11">
        <f>E71+E72+E73</f>
        <v>0</v>
      </c>
    </row>
    <row r="71" spans="1:5" x14ac:dyDescent="0.2">
      <c r="B71" s="18"/>
      <c r="C71" s="14"/>
      <c r="D71" s="13"/>
      <c r="E71" s="13">
        <f>SUM(C71:D71)</f>
        <v>0</v>
      </c>
    </row>
    <row r="72" spans="1:5" x14ac:dyDescent="0.2">
      <c r="B72" s="18"/>
      <c r="C72" s="14"/>
      <c r="D72" s="13"/>
      <c r="E72" s="13">
        <f>SUM(C72:D72)</f>
        <v>0</v>
      </c>
    </row>
    <row r="73" spans="1:5" x14ac:dyDescent="0.2">
      <c r="B73" s="18"/>
      <c r="C73" s="14"/>
      <c r="D73" s="13"/>
      <c r="E73" s="13">
        <f>SUM(C73:D73)</f>
        <v>0</v>
      </c>
    </row>
    <row r="74" spans="1:5" ht="13.5" x14ac:dyDescent="0.25">
      <c r="B74" s="10" t="s">
        <v>16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5" x14ac:dyDescent="0.2">
      <c r="B75" s="18"/>
      <c r="C75" s="14"/>
      <c r="D75" s="13"/>
      <c r="E75" s="13">
        <f>SUM(C75:D75)</f>
        <v>0</v>
      </c>
    </row>
    <row r="76" spans="1:5" x14ac:dyDescent="0.2">
      <c r="B76" s="18" t="s">
        <v>20</v>
      </c>
      <c r="C76" s="13"/>
      <c r="D76" s="13"/>
      <c r="E76" s="13">
        <f>SUM(C76:D76)</f>
        <v>0</v>
      </c>
    </row>
    <row r="77" spans="1:5" x14ac:dyDescent="0.2">
      <c r="B77" s="18"/>
      <c r="C77" s="13"/>
      <c r="D77" s="13"/>
      <c r="E77" s="13">
        <f>SUM(C77:D77)</f>
        <v>0</v>
      </c>
    </row>
    <row r="78" spans="1:5" x14ac:dyDescent="0.2">
      <c r="B78" s="18" t="s">
        <v>21</v>
      </c>
      <c r="C78" s="13"/>
      <c r="D78" s="13">
        <v>0</v>
      </c>
      <c r="E78" s="13">
        <f>SUM(C78:D78)</f>
        <v>0</v>
      </c>
    </row>
    <row r="79" spans="1:5" x14ac:dyDescent="0.2">
      <c r="B79" s="18"/>
      <c r="C79" s="13"/>
      <c r="D79" s="13"/>
      <c r="E79" s="13">
        <f>SUM(C79:D79)</f>
        <v>0</v>
      </c>
    </row>
    <row r="80" spans="1:5" s="3" customFormat="1" x14ac:dyDescent="0.2">
      <c r="B80" s="20" t="s">
        <v>17</v>
      </c>
      <c r="C80" s="21">
        <f>C74+C70</f>
        <v>0</v>
      </c>
      <c r="D80" s="21">
        <f>D74+D70</f>
        <v>0</v>
      </c>
      <c r="E80" s="21">
        <f>E74+E70</f>
        <v>0</v>
      </c>
    </row>
    <row r="81" spans="1:5" s="3" customFormat="1" x14ac:dyDescent="0.2">
      <c r="B81" s="22"/>
      <c r="C81" s="23"/>
      <c r="D81" s="23"/>
      <c r="E81" s="23"/>
    </row>
    <row r="82" spans="1:5" ht="11.25" customHeight="1" x14ac:dyDescent="0.2">
      <c r="B82" s="31"/>
      <c r="C82" s="32"/>
      <c r="D82" s="33"/>
    </row>
    <row r="83" spans="1:5" s="4" customFormat="1" ht="40.5" x14ac:dyDescent="0.25">
      <c r="A83" s="6" t="s">
        <v>3</v>
      </c>
      <c r="B83" s="30" t="s">
        <v>51</v>
      </c>
      <c r="C83" s="8" t="s">
        <v>44</v>
      </c>
      <c r="D83" s="9" t="s">
        <v>45</v>
      </c>
      <c r="E83" s="9" t="s">
        <v>7</v>
      </c>
    </row>
    <row r="84" spans="1:5" ht="13.5" x14ac:dyDescent="0.25">
      <c r="B84" s="10" t="s">
        <v>18</v>
      </c>
      <c r="C84" s="11">
        <f>C88+C85+C86+C87</f>
        <v>32741851</v>
      </c>
      <c r="D84" s="11">
        <f>D88+D85+D86+D87</f>
        <v>0</v>
      </c>
      <c r="E84" s="11">
        <f>E88+E85+E86+E87</f>
        <v>32741851</v>
      </c>
    </row>
    <row r="85" spans="1:5" x14ac:dyDescent="0.2">
      <c r="B85" s="18" t="s">
        <v>22</v>
      </c>
      <c r="C85" s="14">
        <v>32741851</v>
      </c>
      <c r="D85" s="13"/>
      <c r="E85" s="13">
        <f>SUM(C85:D85)</f>
        <v>32741851</v>
      </c>
    </row>
    <row r="86" spans="1:5" x14ac:dyDescent="0.2">
      <c r="B86" s="18"/>
      <c r="C86" s="14"/>
      <c r="D86" s="13"/>
      <c r="E86" s="13">
        <f>SUM(C86:D86)</f>
        <v>0</v>
      </c>
    </row>
    <row r="87" spans="1:5" x14ac:dyDescent="0.2">
      <c r="B87" s="18"/>
      <c r="C87" s="14"/>
      <c r="D87" s="13"/>
      <c r="E87" s="13">
        <f>SUM(C87:D87)</f>
        <v>0</v>
      </c>
    </row>
    <row r="88" spans="1:5" x14ac:dyDescent="0.2">
      <c r="B88" s="18"/>
      <c r="C88" s="14"/>
      <c r="D88" s="13"/>
      <c r="E88" s="13">
        <f>SUM(C88:D88)</f>
        <v>0</v>
      </c>
    </row>
    <row r="89" spans="1:5" ht="13.5" x14ac:dyDescent="0.25">
      <c r="B89" s="10" t="s">
        <v>16</v>
      </c>
      <c r="C89" s="11">
        <f>SUM(C90:C93)</f>
        <v>0</v>
      </c>
      <c r="D89" s="11">
        <f>SUM(D90:D93)</f>
        <v>38305491</v>
      </c>
      <c r="E89" s="11">
        <f>SUM(E90:E93)</f>
        <v>38305491</v>
      </c>
    </row>
    <row r="90" spans="1:5" x14ac:dyDescent="0.2">
      <c r="B90" s="18"/>
      <c r="C90" s="13"/>
      <c r="D90" s="13"/>
      <c r="E90" s="13">
        <f>SUM(C90:D90)</f>
        <v>0</v>
      </c>
    </row>
    <row r="91" spans="1:5" x14ac:dyDescent="0.2">
      <c r="B91" s="18" t="s">
        <v>20</v>
      </c>
      <c r="C91" s="13"/>
      <c r="D91" s="13"/>
      <c r="E91" s="13">
        <f>SUM(C91:D91)</f>
        <v>0</v>
      </c>
    </row>
    <row r="92" spans="1:5" x14ac:dyDescent="0.2">
      <c r="B92" s="18" t="s">
        <v>21</v>
      </c>
      <c r="C92" s="13"/>
      <c r="D92" s="13">
        <v>38305491</v>
      </c>
      <c r="E92" s="13">
        <f>SUM(C92:D92)</f>
        <v>38305491</v>
      </c>
    </row>
    <row r="93" spans="1:5" x14ac:dyDescent="0.2">
      <c r="B93" s="18"/>
      <c r="C93" s="13"/>
      <c r="D93" s="13"/>
      <c r="E93" s="13">
        <f>SUM(C93:D93)</f>
        <v>0</v>
      </c>
    </row>
    <row r="94" spans="1:5" s="3" customFormat="1" x14ac:dyDescent="0.2">
      <c r="B94" s="20" t="s">
        <v>17</v>
      </c>
      <c r="C94" s="21">
        <f>C89+C84</f>
        <v>32741851</v>
      </c>
      <c r="D94" s="21">
        <f>D89+D84</f>
        <v>38305491</v>
      </c>
      <c r="E94" s="21">
        <f>E89+E84</f>
        <v>71047342</v>
      </c>
    </row>
    <row r="95" spans="1:5" ht="11.25" customHeight="1" x14ac:dyDescent="0.2">
      <c r="B95" s="31"/>
      <c r="C95" s="32"/>
      <c r="D95" s="33"/>
    </row>
    <row r="96" spans="1:5" s="4" customFormat="1" ht="40.5" x14ac:dyDescent="0.25">
      <c r="A96" s="6" t="s">
        <v>4</v>
      </c>
      <c r="B96" s="30" t="s">
        <v>52</v>
      </c>
      <c r="C96" s="8" t="s">
        <v>44</v>
      </c>
      <c r="D96" s="9" t="s">
        <v>45</v>
      </c>
      <c r="E96" s="9" t="s">
        <v>7</v>
      </c>
    </row>
    <row r="97" spans="1:5" ht="13.5" x14ac:dyDescent="0.25">
      <c r="B97" s="10" t="s">
        <v>18</v>
      </c>
      <c r="C97" s="11">
        <f>SUM(C98:C101)</f>
        <v>0</v>
      </c>
      <c r="D97" s="11">
        <f>SUM(D98:D101)</f>
        <v>0</v>
      </c>
      <c r="E97" s="11">
        <f>SUM(E98:E101)</f>
        <v>0</v>
      </c>
    </row>
    <row r="98" spans="1:5" x14ac:dyDescent="0.2">
      <c r="B98" s="18" t="s">
        <v>23</v>
      </c>
      <c r="C98" s="14"/>
      <c r="D98" s="13"/>
      <c r="E98" s="13">
        <f>SUM(C98:D98)</f>
        <v>0</v>
      </c>
    </row>
    <row r="99" spans="1:5" x14ac:dyDescent="0.2">
      <c r="B99" s="18"/>
      <c r="C99" s="13"/>
      <c r="D99" s="13"/>
      <c r="E99" s="13">
        <f>SUM(C99:D99)</f>
        <v>0</v>
      </c>
    </row>
    <row r="100" spans="1:5" x14ac:dyDescent="0.2">
      <c r="B100" s="18"/>
      <c r="C100" s="14"/>
      <c r="D100" s="13"/>
      <c r="E100" s="13">
        <f>SUM(C100:D100)</f>
        <v>0</v>
      </c>
    </row>
    <row r="101" spans="1:5" x14ac:dyDescent="0.2">
      <c r="B101" s="18"/>
      <c r="C101" s="14"/>
      <c r="D101" s="13"/>
      <c r="E101" s="13">
        <f>SUM(C101:D101)</f>
        <v>0</v>
      </c>
    </row>
    <row r="102" spans="1:5" ht="13.5" x14ac:dyDescent="0.25">
      <c r="B102" s="10" t="s">
        <v>16</v>
      </c>
      <c r="C102" s="11">
        <f>SUM(C103:C109)</f>
        <v>0</v>
      </c>
      <c r="D102" s="11">
        <f>SUM(D103:D109)</f>
        <v>2632652</v>
      </c>
      <c r="E102" s="11">
        <f>SUM(E103:E109)</f>
        <v>2632652</v>
      </c>
    </row>
    <row r="103" spans="1:5" x14ac:dyDescent="0.2">
      <c r="B103" s="34"/>
      <c r="C103" s="13"/>
      <c r="D103" s="13"/>
      <c r="E103" s="13">
        <f t="shared" ref="E103:E109" si="3">SUM(C103:D103)</f>
        <v>0</v>
      </c>
    </row>
    <row r="104" spans="1:5" x14ac:dyDescent="0.2">
      <c r="B104" s="18" t="s">
        <v>20</v>
      </c>
      <c r="C104" s="13"/>
      <c r="D104" s="13"/>
      <c r="E104" s="13">
        <f t="shared" si="3"/>
        <v>0</v>
      </c>
    </row>
    <row r="105" spans="1:5" x14ac:dyDescent="0.2">
      <c r="B105" s="18"/>
      <c r="C105" s="13"/>
      <c r="D105" s="13"/>
      <c r="E105" s="13">
        <f t="shared" si="3"/>
        <v>0</v>
      </c>
    </row>
    <row r="106" spans="1:5" x14ac:dyDescent="0.2">
      <c r="B106" s="18"/>
      <c r="C106" s="13"/>
      <c r="D106" s="13"/>
      <c r="E106" s="13">
        <f t="shared" si="3"/>
        <v>0</v>
      </c>
    </row>
    <row r="107" spans="1:5" x14ac:dyDescent="0.2">
      <c r="B107" s="18" t="s">
        <v>21</v>
      </c>
      <c r="C107" s="13"/>
      <c r="D107" s="13">
        <v>2632652</v>
      </c>
      <c r="E107" s="13">
        <f t="shared" si="3"/>
        <v>2632652</v>
      </c>
    </row>
    <row r="108" spans="1:5" x14ac:dyDescent="0.2">
      <c r="B108" s="18"/>
      <c r="C108" s="13"/>
      <c r="D108" s="13"/>
      <c r="E108" s="13">
        <f t="shared" si="3"/>
        <v>0</v>
      </c>
    </row>
    <row r="109" spans="1:5" x14ac:dyDescent="0.2">
      <c r="B109" s="18"/>
      <c r="C109" s="13"/>
      <c r="D109" s="13"/>
      <c r="E109" s="13">
        <f t="shared" si="3"/>
        <v>0</v>
      </c>
    </row>
    <row r="110" spans="1:5" s="3" customFormat="1" x14ac:dyDescent="0.2">
      <c r="B110" s="20" t="s">
        <v>17</v>
      </c>
      <c r="C110" s="21">
        <f>C102+C97</f>
        <v>0</v>
      </c>
      <c r="D110" s="21">
        <f>D102+D97</f>
        <v>2632652</v>
      </c>
      <c r="E110" s="21">
        <f>E102+E97</f>
        <v>2632652</v>
      </c>
    </row>
    <row r="111" spans="1:5" ht="11.25" customHeight="1" x14ac:dyDescent="0.2">
      <c r="B111" s="31"/>
      <c r="C111" s="32"/>
      <c r="D111" s="33"/>
    </row>
    <row r="112" spans="1:5" s="4" customFormat="1" ht="40.5" x14ac:dyDescent="0.25">
      <c r="A112" s="6" t="s">
        <v>24</v>
      </c>
      <c r="B112" s="30" t="s">
        <v>53</v>
      </c>
      <c r="C112" s="8" t="s">
        <v>44</v>
      </c>
      <c r="D112" s="9" t="s">
        <v>45</v>
      </c>
      <c r="E112" s="9" t="s">
        <v>7</v>
      </c>
    </row>
    <row r="113" spans="1:5" ht="13.5" x14ac:dyDescent="0.25">
      <c r="B113" s="10" t="s">
        <v>18</v>
      </c>
      <c r="C113" s="11">
        <f>SUM(C114:C116)</f>
        <v>0</v>
      </c>
      <c r="D113" s="11">
        <f>SUM(D114:D116)</f>
        <v>0</v>
      </c>
      <c r="E113" s="11">
        <f>SUM(E114:E116)</f>
        <v>0</v>
      </c>
    </row>
    <row r="114" spans="1:5" x14ac:dyDescent="0.2">
      <c r="B114" s="18" t="s">
        <v>19</v>
      </c>
      <c r="C114" s="14"/>
      <c r="D114" s="13"/>
      <c r="E114" s="13">
        <f>SUM(C114:D114)</f>
        <v>0</v>
      </c>
    </row>
    <row r="115" spans="1:5" x14ac:dyDescent="0.2">
      <c r="B115" s="18" t="s">
        <v>25</v>
      </c>
      <c r="C115" s="13"/>
      <c r="D115" s="13"/>
      <c r="E115" s="13">
        <f>SUM(C115:D115)</f>
        <v>0</v>
      </c>
    </row>
    <row r="116" spans="1:5" x14ac:dyDescent="0.2">
      <c r="B116" s="18" t="s">
        <v>26</v>
      </c>
      <c r="C116" s="14"/>
      <c r="D116" s="13"/>
      <c r="E116" s="13">
        <f>SUM(C116:D116)</f>
        <v>0</v>
      </c>
    </row>
    <row r="117" spans="1:5" ht="13.5" x14ac:dyDescent="0.25">
      <c r="B117" s="10" t="s">
        <v>16</v>
      </c>
      <c r="C117" s="11">
        <f>SUM(C118:C123)</f>
        <v>0</v>
      </c>
      <c r="D117" s="11">
        <f>SUM(D118:D123)</f>
        <v>31056022</v>
      </c>
      <c r="E117" s="11">
        <f>SUM(E118:E123)</f>
        <v>31056022</v>
      </c>
    </row>
    <row r="118" spans="1:5" x14ac:dyDescent="0.2">
      <c r="B118" s="34"/>
      <c r="C118" s="13"/>
      <c r="D118" s="13"/>
      <c r="E118" s="13">
        <f t="shared" ref="E118:E123" si="4">SUM(C118:D118)</f>
        <v>0</v>
      </c>
    </row>
    <row r="119" spans="1:5" x14ac:dyDescent="0.2">
      <c r="B119" s="18" t="s">
        <v>27</v>
      </c>
      <c r="C119" s="13"/>
      <c r="D119" s="13"/>
      <c r="E119" s="13">
        <f t="shared" si="4"/>
        <v>0</v>
      </c>
    </row>
    <row r="120" spans="1:5" x14ac:dyDescent="0.2">
      <c r="B120" s="18" t="s">
        <v>20</v>
      </c>
      <c r="C120" s="13"/>
      <c r="D120" s="13"/>
      <c r="E120" s="13">
        <f t="shared" si="4"/>
        <v>0</v>
      </c>
    </row>
    <row r="121" spans="1:5" x14ac:dyDescent="0.2">
      <c r="B121" s="18"/>
      <c r="C121" s="13"/>
      <c r="D121" s="13"/>
      <c r="E121" s="13">
        <f t="shared" si="4"/>
        <v>0</v>
      </c>
    </row>
    <row r="122" spans="1:5" x14ac:dyDescent="0.2">
      <c r="B122" s="18" t="s">
        <v>21</v>
      </c>
      <c r="C122" s="13"/>
      <c r="D122" s="13">
        <v>31056022</v>
      </c>
      <c r="E122" s="13">
        <f t="shared" si="4"/>
        <v>31056022</v>
      </c>
    </row>
    <row r="123" spans="1:5" x14ac:dyDescent="0.2">
      <c r="B123" s="18"/>
      <c r="C123" s="13"/>
      <c r="D123" s="13"/>
      <c r="E123" s="13">
        <f t="shared" si="4"/>
        <v>0</v>
      </c>
    </row>
    <row r="124" spans="1:5" s="3" customFormat="1" x14ac:dyDescent="0.2">
      <c r="B124" s="20" t="s">
        <v>17</v>
      </c>
      <c r="C124" s="21">
        <f>C117+C113</f>
        <v>0</v>
      </c>
      <c r="D124" s="21">
        <f>D117+D113</f>
        <v>31056022</v>
      </c>
      <c r="E124" s="21">
        <f>E117+E113</f>
        <v>31056022</v>
      </c>
    </row>
    <row r="125" spans="1:5" s="3" customFormat="1" x14ac:dyDescent="0.2">
      <c r="B125" s="35"/>
      <c r="C125" s="36"/>
      <c r="D125" s="36"/>
      <c r="E125" s="36"/>
    </row>
    <row r="126" spans="1:5" ht="11.25" customHeight="1" x14ac:dyDescent="0.2">
      <c r="B126" s="31"/>
      <c r="C126" s="32"/>
      <c r="D126" s="33"/>
    </row>
    <row r="127" spans="1:5" s="4" customFormat="1" ht="40.5" x14ac:dyDescent="0.25">
      <c r="A127" s="6" t="s">
        <v>28</v>
      </c>
      <c r="B127" s="37" t="s">
        <v>54</v>
      </c>
      <c r="C127" s="8" t="s">
        <v>44</v>
      </c>
      <c r="D127" s="9" t="s">
        <v>45</v>
      </c>
      <c r="E127" s="9" t="s">
        <v>7</v>
      </c>
    </row>
    <row r="128" spans="1:5" ht="13.5" x14ac:dyDescent="0.25">
      <c r="B128" s="10" t="s">
        <v>18</v>
      </c>
      <c r="C128" s="11">
        <f>SUM(C129:C132)</f>
        <v>0</v>
      </c>
      <c r="D128" s="11">
        <f>SUM(D129:D132)</f>
        <v>0</v>
      </c>
      <c r="E128" s="11">
        <f>SUM(E129:E132)</f>
        <v>0</v>
      </c>
    </row>
    <row r="129" spans="1:5" x14ac:dyDescent="0.2">
      <c r="B129" s="18"/>
      <c r="C129" s="14"/>
      <c r="D129" s="13"/>
      <c r="E129" s="13">
        <f>SUM(C129:D129)</f>
        <v>0</v>
      </c>
    </row>
    <row r="130" spans="1:5" x14ac:dyDescent="0.2">
      <c r="B130" s="18" t="s">
        <v>19</v>
      </c>
      <c r="C130" s="13"/>
      <c r="D130" s="13"/>
      <c r="E130" s="13">
        <f>SUM(C130:D130)</f>
        <v>0</v>
      </c>
    </row>
    <row r="131" spans="1:5" x14ac:dyDescent="0.2">
      <c r="B131" s="18"/>
      <c r="C131" s="14"/>
      <c r="D131" s="13"/>
      <c r="E131" s="13">
        <f>SUM(C131:D131)</f>
        <v>0</v>
      </c>
    </row>
    <row r="132" spans="1:5" x14ac:dyDescent="0.2">
      <c r="B132" s="18"/>
      <c r="C132" s="14"/>
      <c r="D132" s="13"/>
      <c r="E132" s="13">
        <f>SUM(C132:D132)</f>
        <v>0</v>
      </c>
    </row>
    <row r="133" spans="1:5" ht="13.5" x14ac:dyDescent="0.25">
      <c r="B133" s="10" t="s">
        <v>16</v>
      </c>
      <c r="C133" s="11">
        <f>SUM(C134:C139)</f>
        <v>0</v>
      </c>
      <c r="D133" s="11">
        <f>SUM(D134:D139)</f>
        <v>4670995</v>
      </c>
      <c r="E133" s="11">
        <f>SUM(E134:E139)</f>
        <v>4670995</v>
      </c>
    </row>
    <row r="134" spans="1:5" x14ac:dyDescent="0.2">
      <c r="B134" s="34"/>
      <c r="C134" s="13"/>
      <c r="D134" s="13"/>
      <c r="E134" s="13">
        <f t="shared" ref="E134:E139" si="5">SUM(C134:D134)</f>
        <v>0</v>
      </c>
    </row>
    <row r="135" spans="1:5" x14ac:dyDescent="0.2">
      <c r="B135" s="18"/>
      <c r="C135" s="13"/>
      <c r="D135" s="13"/>
      <c r="E135" s="13">
        <f t="shared" si="5"/>
        <v>0</v>
      </c>
    </row>
    <row r="136" spans="1:5" x14ac:dyDescent="0.2">
      <c r="B136" s="18" t="s">
        <v>92</v>
      </c>
      <c r="C136" s="13"/>
      <c r="D136" s="13">
        <v>1670995</v>
      </c>
      <c r="E136" s="13">
        <f t="shared" si="5"/>
        <v>1670995</v>
      </c>
    </row>
    <row r="137" spans="1:5" x14ac:dyDescent="0.2">
      <c r="B137" s="18" t="s">
        <v>21</v>
      </c>
      <c r="C137" s="13"/>
      <c r="D137" s="13">
        <v>3000000</v>
      </c>
      <c r="E137" s="13">
        <f t="shared" si="5"/>
        <v>3000000</v>
      </c>
    </row>
    <row r="138" spans="1:5" x14ac:dyDescent="0.2">
      <c r="B138" s="18"/>
      <c r="C138" s="13"/>
      <c r="D138" s="13"/>
      <c r="E138" s="13">
        <f t="shared" si="5"/>
        <v>0</v>
      </c>
    </row>
    <row r="139" spans="1:5" x14ac:dyDescent="0.2">
      <c r="B139" s="18"/>
      <c r="C139" s="13"/>
      <c r="D139" s="13"/>
      <c r="E139" s="13">
        <f t="shared" si="5"/>
        <v>0</v>
      </c>
    </row>
    <row r="140" spans="1:5" s="3" customFormat="1" x14ac:dyDescent="0.2">
      <c r="B140" s="20" t="s">
        <v>17</v>
      </c>
      <c r="C140" s="21">
        <f>C133+C128</f>
        <v>0</v>
      </c>
      <c r="D140" s="21">
        <f>D133+D128</f>
        <v>4670995</v>
      </c>
      <c r="E140" s="21">
        <f>E133+E128</f>
        <v>4670995</v>
      </c>
    </row>
    <row r="141" spans="1:5" s="3" customFormat="1" x14ac:dyDescent="0.2">
      <c r="B141" s="35"/>
      <c r="C141" s="36"/>
      <c r="D141" s="36"/>
      <c r="E141" s="36"/>
    </row>
    <row r="142" spans="1:5" ht="11.25" customHeight="1" x14ac:dyDescent="0.2">
      <c r="B142" s="31"/>
      <c r="C142" s="32"/>
      <c r="D142" s="33"/>
    </row>
    <row r="143" spans="1:5" s="4" customFormat="1" ht="40.5" x14ac:dyDescent="0.25">
      <c r="A143" s="6" t="s">
        <v>29</v>
      </c>
      <c r="B143" s="37" t="s">
        <v>55</v>
      </c>
      <c r="C143" s="8" t="s">
        <v>44</v>
      </c>
      <c r="D143" s="9" t="s">
        <v>45</v>
      </c>
      <c r="E143" s="9" t="s">
        <v>7</v>
      </c>
    </row>
    <row r="144" spans="1:5" ht="13.5" x14ac:dyDescent="0.25">
      <c r="B144" s="10" t="s">
        <v>18</v>
      </c>
      <c r="C144" s="11">
        <f>SUM(C145:C148)</f>
        <v>0</v>
      </c>
      <c r="D144" s="11">
        <f>SUM(D145:D148)</f>
        <v>0</v>
      </c>
      <c r="E144" s="11">
        <f>SUM(E145:E148)</f>
        <v>0</v>
      </c>
    </row>
    <row r="145" spans="1:5" x14ac:dyDescent="0.2">
      <c r="B145" s="18"/>
      <c r="C145" s="14"/>
      <c r="D145" s="13"/>
      <c r="E145" s="13">
        <f>SUM(C145:D145)</f>
        <v>0</v>
      </c>
    </row>
    <row r="146" spans="1:5" x14ac:dyDescent="0.2">
      <c r="B146" s="18" t="s">
        <v>19</v>
      </c>
      <c r="C146" s="13"/>
      <c r="D146" s="13"/>
      <c r="E146" s="13">
        <f>SUM(C146:D146)</f>
        <v>0</v>
      </c>
    </row>
    <row r="147" spans="1:5" x14ac:dyDescent="0.2">
      <c r="B147" s="18"/>
      <c r="C147" s="14"/>
      <c r="D147" s="13"/>
      <c r="E147" s="13">
        <f>SUM(C147:D147)</f>
        <v>0</v>
      </c>
    </row>
    <row r="148" spans="1:5" x14ac:dyDescent="0.2">
      <c r="B148" s="18"/>
      <c r="C148" s="14"/>
      <c r="D148" s="13"/>
      <c r="E148" s="13">
        <f>SUM(C148:D148)</f>
        <v>0</v>
      </c>
    </row>
    <row r="149" spans="1:5" ht="13.5" x14ac:dyDescent="0.25">
      <c r="B149" s="10" t="s">
        <v>16</v>
      </c>
      <c r="C149" s="11">
        <f>SUM(C150:C155)</f>
        <v>0</v>
      </c>
      <c r="D149" s="11">
        <f>SUM(D150:D155)</f>
        <v>2037249</v>
      </c>
      <c r="E149" s="11">
        <f>SUM(E150:E155)</f>
        <v>2037249</v>
      </c>
    </row>
    <row r="150" spans="1:5" x14ac:dyDescent="0.2">
      <c r="B150" s="34"/>
      <c r="C150" s="13"/>
      <c r="D150" s="13"/>
      <c r="E150" s="13">
        <f t="shared" ref="E150:E155" si="6">SUM(C150:D150)</f>
        <v>0</v>
      </c>
    </row>
    <row r="151" spans="1:5" x14ac:dyDescent="0.2">
      <c r="B151" s="18"/>
      <c r="C151" s="13"/>
      <c r="D151" s="13">
        <v>0</v>
      </c>
      <c r="E151" s="13">
        <f t="shared" si="6"/>
        <v>0</v>
      </c>
    </row>
    <row r="152" spans="1:5" x14ac:dyDescent="0.2">
      <c r="B152" s="18"/>
      <c r="C152" s="13"/>
      <c r="D152" s="13">
        <v>0</v>
      </c>
      <c r="E152" s="13">
        <f t="shared" si="6"/>
        <v>0</v>
      </c>
    </row>
    <row r="153" spans="1:5" x14ac:dyDescent="0.2">
      <c r="B153" s="18" t="s">
        <v>21</v>
      </c>
      <c r="C153" s="13"/>
      <c r="D153" s="13">
        <v>2037249</v>
      </c>
      <c r="E153" s="13">
        <f t="shared" si="6"/>
        <v>2037249</v>
      </c>
    </row>
    <row r="154" spans="1:5" x14ac:dyDescent="0.2">
      <c r="B154" s="18"/>
      <c r="C154" s="13"/>
      <c r="D154" s="13"/>
      <c r="E154" s="13">
        <f t="shared" si="6"/>
        <v>0</v>
      </c>
    </row>
    <row r="155" spans="1:5" x14ac:dyDescent="0.2">
      <c r="B155" s="18"/>
      <c r="C155" s="13"/>
      <c r="D155" s="13"/>
      <c r="E155" s="13">
        <f t="shared" si="6"/>
        <v>0</v>
      </c>
    </row>
    <row r="156" spans="1:5" s="3" customFormat="1" x14ac:dyDescent="0.2">
      <c r="B156" s="20" t="s">
        <v>17</v>
      </c>
      <c r="C156" s="21">
        <f>C149+C144</f>
        <v>0</v>
      </c>
      <c r="D156" s="21">
        <f>D149+D144</f>
        <v>2037249</v>
      </c>
      <c r="E156" s="21">
        <f>E149+E144</f>
        <v>2037249</v>
      </c>
    </row>
    <row r="157" spans="1:5" s="3" customFormat="1" x14ac:dyDescent="0.2">
      <c r="B157" s="35"/>
      <c r="C157" s="36"/>
      <c r="D157" s="36"/>
      <c r="E157" s="36"/>
    </row>
    <row r="158" spans="1:5" ht="11.25" customHeight="1" x14ac:dyDescent="0.2">
      <c r="B158" s="31"/>
      <c r="C158" s="32"/>
      <c r="D158" s="33"/>
    </row>
    <row r="159" spans="1:5" s="4" customFormat="1" ht="40.5" x14ac:dyDescent="0.25">
      <c r="A159" s="6" t="s">
        <v>30</v>
      </c>
      <c r="B159" s="37" t="s">
        <v>56</v>
      </c>
      <c r="C159" s="8" t="s">
        <v>44</v>
      </c>
      <c r="D159" s="9" t="s">
        <v>45</v>
      </c>
      <c r="E159" s="9" t="s">
        <v>7</v>
      </c>
    </row>
    <row r="160" spans="1:5" ht="13.5" x14ac:dyDescent="0.25">
      <c r="B160" s="10" t="s">
        <v>18</v>
      </c>
      <c r="C160" s="11">
        <f>SUM(C161:C164)</f>
        <v>0</v>
      </c>
      <c r="D160" s="11">
        <f>SUM(D161:D164)</f>
        <v>0</v>
      </c>
      <c r="E160" s="11">
        <f>SUM(E161:E164)</f>
        <v>0</v>
      </c>
    </row>
    <row r="161" spans="1:5" x14ac:dyDescent="0.2">
      <c r="B161" s="18"/>
      <c r="C161" s="14"/>
      <c r="D161" s="13"/>
      <c r="E161" s="13">
        <f>SUM(C161:D161)</f>
        <v>0</v>
      </c>
    </row>
    <row r="162" spans="1:5" x14ac:dyDescent="0.2">
      <c r="B162" s="18" t="s">
        <v>19</v>
      </c>
      <c r="C162" s="13"/>
      <c r="D162" s="13"/>
      <c r="E162" s="13">
        <f>SUM(C162:D162)</f>
        <v>0</v>
      </c>
    </row>
    <row r="163" spans="1:5" x14ac:dyDescent="0.2">
      <c r="B163" s="18"/>
      <c r="C163" s="14"/>
      <c r="D163" s="13"/>
      <c r="E163" s="13">
        <f>SUM(C163:D163)</f>
        <v>0</v>
      </c>
    </row>
    <row r="164" spans="1:5" x14ac:dyDescent="0.2">
      <c r="B164" s="18"/>
      <c r="C164" s="14"/>
      <c r="D164" s="13"/>
      <c r="E164" s="13">
        <f>SUM(C164:D164)</f>
        <v>0</v>
      </c>
    </row>
    <row r="165" spans="1:5" ht="13.5" x14ac:dyDescent="0.25">
      <c r="B165" s="10" t="s">
        <v>16</v>
      </c>
      <c r="C165" s="11">
        <f>SUM(C166:C170)</f>
        <v>0</v>
      </c>
      <c r="D165" s="11">
        <f>SUM(D166:D170)</f>
        <v>3752881</v>
      </c>
      <c r="E165" s="11">
        <f>SUM(E166:E170)</f>
        <v>3752881</v>
      </c>
    </row>
    <row r="166" spans="1:5" x14ac:dyDescent="0.2">
      <c r="B166" s="34"/>
      <c r="C166" s="13"/>
      <c r="D166" s="13"/>
      <c r="E166" s="13">
        <f>SUM(C166:D166)</f>
        <v>0</v>
      </c>
    </row>
    <row r="167" spans="1:5" x14ac:dyDescent="0.2">
      <c r="B167" s="18"/>
      <c r="C167" s="13"/>
      <c r="D167" s="13"/>
      <c r="E167" s="13">
        <f>SUM(C167:D167)</f>
        <v>0</v>
      </c>
    </row>
    <row r="168" spans="1:5" x14ac:dyDescent="0.2">
      <c r="B168" s="18"/>
      <c r="C168" s="13"/>
      <c r="D168" s="13"/>
      <c r="E168" s="13">
        <f>SUM(C168:D168)</f>
        <v>0</v>
      </c>
    </row>
    <row r="169" spans="1:5" x14ac:dyDescent="0.2">
      <c r="B169" s="18" t="s">
        <v>21</v>
      </c>
      <c r="C169" s="13"/>
      <c r="D169" s="13">
        <v>3752881</v>
      </c>
      <c r="E169" s="13">
        <f>SUM(C169:D169)</f>
        <v>3752881</v>
      </c>
    </row>
    <row r="170" spans="1:5" x14ac:dyDescent="0.2">
      <c r="B170" s="38"/>
      <c r="C170" s="13"/>
      <c r="D170" s="13"/>
      <c r="E170" s="13">
        <f>SUM(C170:D170)</f>
        <v>0</v>
      </c>
    </row>
    <row r="171" spans="1:5" s="3" customFormat="1" x14ac:dyDescent="0.2">
      <c r="B171" s="20" t="s">
        <v>17</v>
      </c>
      <c r="C171" s="21">
        <f>C165+C160</f>
        <v>0</v>
      </c>
      <c r="D171" s="21">
        <f>D165+D160</f>
        <v>3752881</v>
      </c>
      <c r="E171" s="21">
        <f>E165+E160</f>
        <v>3752881</v>
      </c>
    </row>
    <row r="172" spans="1:5" s="3" customFormat="1" x14ac:dyDescent="0.2">
      <c r="B172" s="35"/>
      <c r="C172" s="36"/>
      <c r="D172" s="36"/>
      <c r="E172" s="36"/>
    </row>
    <row r="173" spans="1:5" ht="11.25" customHeight="1" x14ac:dyDescent="0.2">
      <c r="B173" s="31"/>
      <c r="C173" s="32"/>
      <c r="D173" s="33"/>
    </row>
    <row r="174" spans="1:5" s="4" customFormat="1" ht="40.5" x14ac:dyDescent="0.25">
      <c r="A174" s="6" t="s">
        <v>31</v>
      </c>
      <c r="B174" s="37" t="s">
        <v>57</v>
      </c>
      <c r="C174" s="8" t="s">
        <v>44</v>
      </c>
      <c r="D174" s="9" t="s">
        <v>45</v>
      </c>
      <c r="E174" s="9" t="s">
        <v>7</v>
      </c>
    </row>
    <row r="175" spans="1:5" ht="13.5" x14ac:dyDescent="0.25">
      <c r="B175" s="10" t="s">
        <v>18</v>
      </c>
      <c r="C175" s="11">
        <f>SUM(C176:C179)</f>
        <v>0</v>
      </c>
      <c r="D175" s="11">
        <f>SUM(D176:D179)</f>
        <v>0</v>
      </c>
      <c r="E175" s="11">
        <f>SUM(E176:E179)</f>
        <v>0</v>
      </c>
    </row>
    <row r="176" spans="1:5" x14ac:dyDescent="0.2">
      <c r="B176" s="18"/>
      <c r="C176" s="14"/>
      <c r="D176" s="13"/>
      <c r="E176" s="13">
        <f>SUM(C176:D176)</f>
        <v>0</v>
      </c>
    </row>
    <row r="177" spans="1:5" x14ac:dyDescent="0.2">
      <c r="B177" s="18" t="s">
        <v>19</v>
      </c>
      <c r="C177" s="13"/>
      <c r="D177" s="13"/>
      <c r="E177" s="13">
        <f>SUM(C177:D177)</f>
        <v>0</v>
      </c>
    </row>
    <row r="178" spans="1:5" x14ac:dyDescent="0.2">
      <c r="B178" s="18"/>
      <c r="C178" s="14"/>
      <c r="D178" s="13"/>
      <c r="E178" s="13">
        <f>SUM(C178:D178)</f>
        <v>0</v>
      </c>
    </row>
    <row r="179" spans="1:5" x14ac:dyDescent="0.2">
      <c r="B179" s="18"/>
      <c r="C179" s="14"/>
      <c r="D179" s="13"/>
      <c r="E179" s="13">
        <f>SUM(C179:D179)</f>
        <v>0</v>
      </c>
    </row>
    <row r="180" spans="1:5" ht="13.5" x14ac:dyDescent="0.25">
      <c r="B180" s="10" t="s">
        <v>16</v>
      </c>
      <c r="C180" s="11">
        <f>SUM(C181:C186)</f>
        <v>0</v>
      </c>
      <c r="D180" s="11">
        <f>SUM(D181:D186)</f>
        <v>3649554</v>
      </c>
      <c r="E180" s="11">
        <f>SUM(E181:E186)</f>
        <v>3649554</v>
      </c>
    </row>
    <row r="181" spans="1:5" x14ac:dyDescent="0.2">
      <c r="B181" s="34"/>
      <c r="C181" s="13"/>
      <c r="D181" s="13"/>
      <c r="E181" s="13">
        <f t="shared" ref="E181:E186" si="7">SUM(C181:D181)</f>
        <v>0</v>
      </c>
    </row>
    <row r="182" spans="1:5" x14ac:dyDescent="0.2">
      <c r="B182" s="18"/>
      <c r="C182" s="13"/>
      <c r="D182" s="13"/>
      <c r="E182" s="13">
        <f t="shared" si="7"/>
        <v>0</v>
      </c>
    </row>
    <row r="183" spans="1:5" x14ac:dyDescent="0.2">
      <c r="B183" s="18" t="s">
        <v>21</v>
      </c>
      <c r="C183" s="13"/>
      <c r="D183" s="13"/>
      <c r="E183" s="13">
        <f t="shared" si="7"/>
        <v>0</v>
      </c>
    </row>
    <row r="184" spans="1:5" x14ac:dyDescent="0.2">
      <c r="B184" s="38" t="s">
        <v>32</v>
      </c>
      <c r="C184" s="13"/>
      <c r="D184" s="13">
        <v>3649554</v>
      </c>
      <c r="E184" s="13">
        <f t="shared" si="7"/>
        <v>3649554</v>
      </c>
    </row>
    <row r="185" spans="1:5" x14ac:dyDescent="0.2">
      <c r="B185" s="38"/>
      <c r="C185" s="13"/>
      <c r="D185" s="13"/>
      <c r="E185" s="13">
        <f t="shared" si="7"/>
        <v>0</v>
      </c>
    </row>
    <row r="186" spans="1:5" x14ac:dyDescent="0.2">
      <c r="B186" s="38"/>
      <c r="C186" s="13"/>
      <c r="D186" s="13"/>
      <c r="E186" s="13">
        <f t="shared" si="7"/>
        <v>0</v>
      </c>
    </row>
    <row r="187" spans="1:5" s="3" customFormat="1" x14ac:dyDescent="0.2">
      <c r="B187" s="20" t="s">
        <v>17</v>
      </c>
      <c r="C187" s="21">
        <f>C180+C175</f>
        <v>0</v>
      </c>
      <c r="D187" s="21">
        <f>D180+D175</f>
        <v>3649554</v>
      </c>
      <c r="E187" s="21">
        <f>E180+E175</f>
        <v>3649554</v>
      </c>
    </row>
    <row r="188" spans="1:5" s="3" customFormat="1" x14ac:dyDescent="0.2">
      <c r="B188" s="35"/>
      <c r="C188" s="36"/>
      <c r="D188" s="36"/>
      <c r="E188" s="36"/>
    </row>
    <row r="189" spans="1:5" ht="11.25" customHeight="1" x14ac:dyDescent="0.2">
      <c r="B189" s="31"/>
      <c r="C189" s="32"/>
      <c r="D189" s="33"/>
    </row>
    <row r="190" spans="1:5" s="4" customFormat="1" ht="40.5" x14ac:dyDescent="0.25">
      <c r="A190" s="6" t="s">
        <v>33</v>
      </c>
      <c r="B190" s="37" t="s">
        <v>58</v>
      </c>
      <c r="C190" s="8" t="s">
        <v>44</v>
      </c>
      <c r="D190" s="9" t="s">
        <v>45</v>
      </c>
      <c r="E190" s="9" t="s">
        <v>7</v>
      </c>
    </row>
    <row r="191" spans="1:5" ht="13.5" x14ac:dyDescent="0.25">
      <c r="B191" s="10" t="s">
        <v>18</v>
      </c>
      <c r="C191" s="11">
        <f>SUM(C192:C195)</f>
        <v>0</v>
      </c>
      <c r="D191" s="11">
        <f>SUM(D192:D195)</f>
        <v>0</v>
      </c>
      <c r="E191" s="11">
        <f>SUM(E192:E195)</f>
        <v>0</v>
      </c>
    </row>
    <row r="192" spans="1:5" x14ac:dyDescent="0.2">
      <c r="B192" s="18"/>
      <c r="C192" s="14"/>
      <c r="D192" s="13"/>
      <c r="E192" s="13">
        <f>SUM(C192:D192)</f>
        <v>0</v>
      </c>
    </row>
    <row r="193" spans="1:5" x14ac:dyDescent="0.2">
      <c r="B193" s="18" t="s">
        <v>19</v>
      </c>
      <c r="C193" s="13"/>
      <c r="D193" s="13"/>
      <c r="E193" s="13">
        <f>SUM(C193:D193)</f>
        <v>0</v>
      </c>
    </row>
    <row r="194" spans="1:5" x14ac:dyDescent="0.2">
      <c r="B194" s="18"/>
      <c r="C194" s="14"/>
      <c r="D194" s="13"/>
      <c r="E194" s="13">
        <f>SUM(C194:D194)</f>
        <v>0</v>
      </c>
    </row>
    <row r="195" spans="1:5" x14ac:dyDescent="0.2">
      <c r="B195" s="18"/>
      <c r="C195" s="14"/>
      <c r="D195" s="13"/>
      <c r="E195" s="13">
        <f>SUM(C195:D195)</f>
        <v>0</v>
      </c>
    </row>
    <row r="196" spans="1:5" ht="13.5" x14ac:dyDescent="0.25">
      <c r="B196" s="10" t="s">
        <v>16</v>
      </c>
      <c r="C196" s="11">
        <f>SUM(C197:C201)</f>
        <v>0</v>
      </c>
      <c r="D196" s="11">
        <f>SUM(D197:D201)</f>
        <v>1095976</v>
      </c>
      <c r="E196" s="11">
        <f>SUM(E197:E201)</f>
        <v>1095976</v>
      </c>
    </row>
    <row r="197" spans="1:5" x14ac:dyDescent="0.2">
      <c r="B197" s="34"/>
      <c r="C197" s="13"/>
      <c r="D197" s="13"/>
      <c r="E197" s="13">
        <f>SUM(C197:D197)</f>
        <v>0</v>
      </c>
    </row>
    <row r="198" spans="1:5" x14ac:dyDescent="0.2">
      <c r="B198" s="18"/>
      <c r="C198" s="13"/>
      <c r="D198" s="13"/>
      <c r="E198" s="13">
        <f>SUM(C198:D198)</f>
        <v>0</v>
      </c>
    </row>
    <row r="199" spans="1:5" x14ac:dyDescent="0.2">
      <c r="B199" s="38" t="s">
        <v>34</v>
      </c>
      <c r="C199" s="13"/>
      <c r="D199" s="13">
        <v>1095976</v>
      </c>
      <c r="E199" s="13">
        <f>SUM(C199:D199)</f>
        <v>1095976</v>
      </c>
    </row>
    <row r="200" spans="1:5" x14ac:dyDescent="0.2">
      <c r="B200" s="18" t="s">
        <v>21</v>
      </c>
      <c r="C200" s="13"/>
      <c r="D200" s="13"/>
      <c r="E200" s="13">
        <f>SUM(C200:D200)</f>
        <v>0</v>
      </c>
    </row>
    <row r="201" spans="1:5" x14ac:dyDescent="0.2">
      <c r="B201" s="38"/>
      <c r="C201" s="13"/>
      <c r="D201" s="13"/>
      <c r="E201" s="13">
        <f>SUM(C201:D201)</f>
        <v>0</v>
      </c>
    </row>
    <row r="202" spans="1:5" s="3" customFormat="1" x14ac:dyDescent="0.2">
      <c r="B202" s="20" t="s">
        <v>17</v>
      </c>
      <c r="C202" s="21">
        <f>C196+C191</f>
        <v>0</v>
      </c>
      <c r="D202" s="21">
        <f>D196+D191</f>
        <v>1095976</v>
      </c>
      <c r="E202" s="21">
        <f>E196+E191</f>
        <v>1095976</v>
      </c>
    </row>
    <row r="203" spans="1:5" s="3" customFormat="1" x14ac:dyDescent="0.2">
      <c r="B203" s="35"/>
      <c r="C203" s="36"/>
      <c r="D203" s="36"/>
      <c r="E203" s="36"/>
    </row>
    <row r="204" spans="1:5" s="3" customFormat="1" x14ac:dyDescent="0.2">
      <c r="B204" s="39"/>
      <c r="C204" s="40"/>
      <c r="D204" s="40"/>
      <c r="E204" s="40"/>
    </row>
    <row r="205" spans="1:5" s="4" customFormat="1" ht="40.5" x14ac:dyDescent="0.25">
      <c r="A205" s="6" t="s">
        <v>35</v>
      </c>
      <c r="B205" s="30" t="s">
        <v>59</v>
      </c>
      <c r="C205" s="8" t="s">
        <v>44</v>
      </c>
      <c r="D205" s="9" t="s">
        <v>45</v>
      </c>
      <c r="E205" s="9" t="s">
        <v>7</v>
      </c>
    </row>
    <row r="206" spans="1:5" ht="13.5" x14ac:dyDescent="0.25">
      <c r="B206" s="10" t="s">
        <v>18</v>
      </c>
      <c r="C206" s="11">
        <f>SUM(C207:C210)</f>
        <v>0</v>
      </c>
      <c r="D206" s="11">
        <f>SUM(D207:D210)</f>
        <v>0</v>
      </c>
      <c r="E206" s="11">
        <f>SUM(E207:E210)</f>
        <v>0</v>
      </c>
    </row>
    <row r="207" spans="1:5" x14ac:dyDescent="0.2">
      <c r="B207" s="18"/>
      <c r="C207" s="14"/>
      <c r="D207" s="13"/>
      <c r="E207" s="13">
        <f>SUM(C207:D207)</f>
        <v>0</v>
      </c>
    </row>
    <row r="208" spans="1:5" x14ac:dyDescent="0.2">
      <c r="B208" s="18" t="s">
        <v>19</v>
      </c>
      <c r="C208" s="13"/>
      <c r="D208" s="13"/>
      <c r="E208" s="13">
        <f>SUM(C208:D208)</f>
        <v>0</v>
      </c>
    </row>
    <row r="209" spans="1:5" x14ac:dyDescent="0.2">
      <c r="B209" s="18"/>
      <c r="C209" s="14"/>
      <c r="D209" s="13"/>
      <c r="E209" s="13">
        <f>SUM(C209:D209)</f>
        <v>0</v>
      </c>
    </row>
    <row r="210" spans="1:5" x14ac:dyDescent="0.2">
      <c r="B210" s="18"/>
      <c r="C210" s="14"/>
      <c r="D210" s="13"/>
      <c r="E210" s="13">
        <f>SUM(C210:D210)</f>
        <v>0</v>
      </c>
    </row>
    <row r="211" spans="1:5" ht="13.5" x14ac:dyDescent="0.25">
      <c r="B211" s="10" t="s">
        <v>16</v>
      </c>
      <c r="C211" s="11">
        <f>SUM(C212:C218)</f>
        <v>0</v>
      </c>
      <c r="D211" s="11">
        <f>SUM(D212:D218)</f>
        <v>1366043</v>
      </c>
      <c r="E211" s="11">
        <f>SUM(E212:E218)</f>
        <v>1366043</v>
      </c>
    </row>
    <row r="212" spans="1:5" x14ac:dyDescent="0.2">
      <c r="B212" s="34"/>
      <c r="C212" s="13"/>
      <c r="D212" s="13"/>
      <c r="E212" s="13">
        <f t="shared" ref="E212:E218" si="8">SUM(C212:D212)</f>
        <v>0</v>
      </c>
    </row>
    <row r="213" spans="1:5" x14ac:dyDescent="0.2">
      <c r="B213" s="18"/>
      <c r="C213" s="13"/>
      <c r="D213" s="13"/>
      <c r="E213" s="13">
        <f t="shared" si="8"/>
        <v>0</v>
      </c>
    </row>
    <row r="214" spans="1:5" x14ac:dyDescent="0.2">
      <c r="B214" s="18"/>
      <c r="C214" s="13"/>
      <c r="D214" s="13"/>
      <c r="E214" s="13">
        <f t="shared" si="8"/>
        <v>0</v>
      </c>
    </row>
    <row r="215" spans="1:5" x14ac:dyDescent="0.2">
      <c r="B215" s="18"/>
      <c r="C215" s="13"/>
      <c r="D215" s="13"/>
      <c r="E215" s="13">
        <f t="shared" si="8"/>
        <v>0</v>
      </c>
    </row>
    <row r="216" spans="1:5" x14ac:dyDescent="0.2">
      <c r="B216" s="18" t="s">
        <v>21</v>
      </c>
      <c r="C216" s="13"/>
      <c r="D216" s="13">
        <f>879969+354656+131418</f>
        <v>1366043</v>
      </c>
      <c r="E216" s="13">
        <f t="shared" si="8"/>
        <v>1366043</v>
      </c>
    </row>
    <row r="217" spans="1:5" x14ac:dyDescent="0.2">
      <c r="B217" s="18"/>
      <c r="C217" s="13"/>
      <c r="D217" s="13"/>
      <c r="E217" s="13">
        <f t="shared" si="8"/>
        <v>0</v>
      </c>
    </row>
    <row r="218" spans="1:5" x14ac:dyDescent="0.2">
      <c r="B218" s="18"/>
      <c r="C218" s="13"/>
      <c r="D218" s="13"/>
      <c r="E218" s="13">
        <f t="shared" si="8"/>
        <v>0</v>
      </c>
    </row>
    <row r="219" spans="1:5" s="3" customFormat="1" x14ac:dyDescent="0.2">
      <c r="B219" s="20" t="s">
        <v>17</v>
      </c>
      <c r="C219" s="21">
        <f>C211+C206</f>
        <v>0</v>
      </c>
      <c r="D219" s="21">
        <f>D211+D206</f>
        <v>1366043</v>
      </c>
      <c r="E219" s="21">
        <f>E211+E206</f>
        <v>1366043</v>
      </c>
    </row>
    <row r="220" spans="1:5" s="3" customFormat="1" ht="14.25" customHeight="1" x14ac:dyDescent="0.25">
      <c r="A220" s="3" t="s">
        <v>36</v>
      </c>
      <c r="B220" s="55"/>
      <c r="C220" s="55"/>
      <c r="D220" s="41"/>
      <c r="E220" s="41"/>
    </row>
    <row r="221" spans="1:5" s="3" customFormat="1" x14ac:dyDescent="0.2">
      <c r="B221" s="39"/>
      <c r="C221" s="40"/>
      <c r="D221" s="40"/>
      <c r="E221" s="40"/>
    </row>
    <row r="222" spans="1:5" s="4" customFormat="1" ht="40.5" x14ac:dyDescent="0.25">
      <c r="A222" s="6" t="s">
        <v>37</v>
      </c>
      <c r="B222" s="30" t="s">
        <v>60</v>
      </c>
      <c r="C222" s="8" t="s">
        <v>44</v>
      </c>
      <c r="D222" s="9" t="s">
        <v>45</v>
      </c>
      <c r="E222" s="9" t="s">
        <v>7</v>
      </c>
    </row>
    <row r="223" spans="1:5" ht="13.5" x14ac:dyDescent="0.25">
      <c r="B223" s="10" t="s">
        <v>18</v>
      </c>
      <c r="C223" s="11">
        <f>SUM(C224:C227)</f>
        <v>0</v>
      </c>
      <c r="D223" s="11">
        <f>SUM(D224:D227)</f>
        <v>0</v>
      </c>
      <c r="E223" s="11">
        <f>SUM(E224:E227)</f>
        <v>0</v>
      </c>
    </row>
    <row r="224" spans="1:5" x14ac:dyDescent="0.2">
      <c r="B224" s="18"/>
      <c r="C224" s="14"/>
      <c r="D224" s="13"/>
      <c r="E224" s="13">
        <f>SUM(C224:D224)</f>
        <v>0</v>
      </c>
    </row>
    <row r="225" spans="1:5" x14ac:dyDescent="0.2">
      <c r="B225" s="18" t="s">
        <v>19</v>
      </c>
      <c r="C225" s="13"/>
      <c r="D225" s="13"/>
      <c r="E225" s="13">
        <f>SUM(C225:D225)</f>
        <v>0</v>
      </c>
    </row>
    <row r="226" spans="1:5" x14ac:dyDescent="0.2">
      <c r="B226" s="18"/>
      <c r="C226" s="14"/>
      <c r="D226" s="13"/>
      <c r="E226" s="13">
        <f>SUM(C226:D226)</f>
        <v>0</v>
      </c>
    </row>
    <row r="227" spans="1:5" x14ac:dyDescent="0.2">
      <c r="B227" s="18"/>
      <c r="C227" s="14"/>
      <c r="D227" s="13"/>
      <c r="E227" s="13">
        <f>SUM(C227:D227)</f>
        <v>0</v>
      </c>
    </row>
    <row r="228" spans="1:5" ht="13.5" x14ac:dyDescent="0.25">
      <c r="B228" s="10" t="s">
        <v>16</v>
      </c>
      <c r="C228" s="11">
        <f>SUM(C229:C233)</f>
        <v>0</v>
      </c>
      <c r="D228" s="11">
        <f>SUM(D229:D233)</f>
        <v>-1193963</v>
      </c>
      <c r="E228" s="11">
        <f>SUM(E229:E233)</f>
        <v>-1193963</v>
      </c>
    </row>
    <row r="229" spans="1:5" x14ac:dyDescent="0.2">
      <c r="B229" s="34"/>
      <c r="C229" s="13"/>
      <c r="D229" s="13"/>
      <c r="E229" s="13">
        <f>SUM(C229:D229)</f>
        <v>0</v>
      </c>
    </row>
    <row r="230" spans="1:5" x14ac:dyDescent="0.2">
      <c r="B230" s="18"/>
      <c r="C230" s="13"/>
      <c r="D230" s="13"/>
      <c r="E230" s="13">
        <f>SUM(C230:D230)</f>
        <v>0</v>
      </c>
    </row>
    <row r="231" spans="1:5" x14ac:dyDescent="0.2">
      <c r="B231" s="18"/>
      <c r="C231" s="13"/>
      <c r="D231" s="13"/>
      <c r="E231" s="13">
        <f>SUM(C231:D231)</f>
        <v>0</v>
      </c>
    </row>
    <row r="232" spans="1:5" x14ac:dyDescent="0.2">
      <c r="B232" s="18" t="s">
        <v>21</v>
      </c>
      <c r="C232" s="13"/>
      <c r="D232" s="13">
        <v>-1193963</v>
      </c>
      <c r="E232" s="13">
        <f>SUM(C232:D232)</f>
        <v>-1193963</v>
      </c>
    </row>
    <row r="233" spans="1:5" x14ac:dyDescent="0.2">
      <c r="B233" s="38"/>
      <c r="C233" s="13"/>
      <c r="D233" s="13"/>
      <c r="E233" s="13">
        <f>SUM(C233:D233)</f>
        <v>0</v>
      </c>
    </row>
    <row r="234" spans="1:5" s="3" customFormat="1" x14ac:dyDescent="0.2">
      <c r="B234" s="20" t="s">
        <v>17</v>
      </c>
      <c r="C234" s="21">
        <f>C228+C223</f>
        <v>0</v>
      </c>
      <c r="D234" s="21">
        <f>D228+D223</f>
        <v>-1193963</v>
      </c>
      <c r="E234" s="21">
        <f>E228+E223</f>
        <v>-1193963</v>
      </c>
    </row>
    <row r="235" spans="1:5" s="3" customFormat="1" ht="14.25" customHeight="1" x14ac:dyDescent="0.25">
      <c r="A235" s="3" t="s">
        <v>36</v>
      </c>
      <c r="B235" s="55"/>
      <c r="C235" s="55"/>
      <c r="D235" s="41"/>
      <c r="E235" s="41"/>
    </row>
    <row r="236" spans="1:5" s="3" customFormat="1" x14ac:dyDescent="0.2">
      <c r="B236" s="39"/>
      <c r="C236" s="40"/>
      <c r="D236" s="40"/>
      <c r="E236" s="40"/>
    </row>
    <row r="237" spans="1:5" s="4" customFormat="1" ht="40.5" x14ac:dyDescent="0.25">
      <c r="A237" s="6" t="s">
        <v>38</v>
      </c>
      <c r="B237" s="30" t="s">
        <v>61</v>
      </c>
      <c r="C237" s="8" t="s">
        <v>44</v>
      </c>
      <c r="D237" s="9" t="s">
        <v>45</v>
      </c>
      <c r="E237" s="9" t="s">
        <v>7</v>
      </c>
    </row>
    <row r="238" spans="1:5" ht="13.5" x14ac:dyDescent="0.25">
      <c r="B238" s="10" t="s">
        <v>18</v>
      </c>
      <c r="C238" s="11">
        <f>SUM(C239:C241)</f>
        <v>0</v>
      </c>
      <c r="D238" s="11">
        <f>SUM(D239:D241)</f>
        <v>0</v>
      </c>
      <c r="E238" s="11">
        <f>SUM(E239:E241)</f>
        <v>0</v>
      </c>
    </row>
    <row r="239" spans="1:5" x14ac:dyDescent="0.2">
      <c r="B239" s="18"/>
      <c r="C239" s="14"/>
      <c r="D239" s="13"/>
      <c r="E239" s="13">
        <f>SUM(C239:D239)</f>
        <v>0</v>
      </c>
    </row>
    <row r="240" spans="1:5" x14ac:dyDescent="0.2">
      <c r="B240" s="18" t="s">
        <v>19</v>
      </c>
      <c r="C240" s="14"/>
      <c r="D240" s="13"/>
      <c r="E240" s="13">
        <f>SUM(C240:D240)</f>
        <v>0</v>
      </c>
    </row>
    <row r="241" spans="1:10" x14ac:dyDescent="0.2">
      <c r="B241" s="18"/>
      <c r="C241" s="14"/>
      <c r="D241" s="13"/>
      <c r="E241" s="13">
        <f>SUM(C241:D241)</f>
        <v>0</v>
      </c>
    </row>
    <row r="242" spans="1:10" ht="13.5" x14ac:dyDescent="0.25">
      <c r="B242" s="10" t="s">
        <v>16</v>
      </c>
      <c r="C242" s="11">
        <f>SUM(C243:C247)</f>
        <v>0</v>
      </c>
      <c r="D242" s="11">
        <f>SUM(D243:D247)</f>
        <v>2666884</v>
      </c>
      <c r="E242" s="11">
        <f>SUM(E243:E247)</f>
        <v>2666884</v>
      </c>
    </row>
    <row r="243" spans="1:10" x14ac:dyDescent="0.2">
      <c r="B243" s="34"/>
      <c r="C243" s="13"/>
      <c r="D243" s="13"/>
      <c r="E243" s="13">
        <f>SUM(C243:D243)</f>
        <v>0</v>
      </c>
    </row>
    <row r="244" spans="1:10" x14ac:dyDescent="0.2">
      <c r="B244" s="18"/>
      <c r="C244" s="13"/>
      <c r="D244" s="13"/>
      <c r="E244" s="13">
        <f>SUM(C244:D244)</f>
        <v>0</v>
      </c>
    </row>
    <row r="245" spans="1:10" x14ac:dyDescent="0.2">
      <c r="B245" s="38" t="s">
        <v>39</v>
      </c>
      <c r="C245" s="13"/>
      <c r="D245" s="13">
        <v>2666884</v>
      </c>
      <c r="E245" s="13">
        <f>SUM(C245:D245)</f>
        <v>2666884</v>
      </c>
    </row>
    <row r="246" spans="1:10" x14ac:dyDescent="0.2">
      <c r="B246" s="18" t="s">
        <v>40</v>
      </c>
      <c r="C246" s="13"/>
      <c r="D246" s="13">
        <v>0</v>
      </c>
      <c r="E246" s="13">
        <f>SUM(C246:D246)</f>
        <v>0</v>
      </c>
    </row>
    <row r="247" spans="1:10" x14ac:dyDescent="0.2">
      <c r="B247" s="38"/>
      <c r="C247" s="13"/>
      <c r="D247" s="13"/>
      <c r="E247" s="13">
        <f>SUM(C247:D247)</f>
        <v>0</v>
      </c>
    </row>
    <row r="248" spans="1:10" s="3" customFormat="1" x14ac:dyDescent="0.2">
      <c r="B248" s="20" t="s">
        <v>17</v>
      </c>
      <c r="C248" s="21">
        <f>C242+C238</f>
        <v>0</v>
      </c>
      <c r="D248" s="21">
        <f>D242+D238</f>
        <v>2666884</v>
      </c>
      <c r="E248" s="21">
        <f>E242+E238</f>
        <v>2666884</v>
      </c>
      <c r="J248" s="23"/>
    </row>
    <row r="249" spans="1:10" s="3" customFormat="1" x14ac:dyDescent="0.2">
      <c r="B249" s="35"/>
      <c r="C249" s="36"/>
      <c r="D249" s="36"/>
      <c r="E249" s="36"/>
    </row>
    <row r="250" spans="1:10" s="3" customFormat="1" ht="14.25" customHeight="1" x14ac:dyDescent="0.25">
      <c r="A250" s="3" t="s">
        <v>36</v>
      </c>
      <c r="B250" s="56"/>
      <c r="C250" s="56"/>
    </row>
    <row r="251" spans="1:10" s="3" customFormat="1" ht="14.25" customHeight="1" x14ac:dyDescent="0.25">
      <c r="B251" s="42" t="s">
        <v>18</v>
      </c>
      <c r="C251" s="43">
        <f>C6+C56+C70+C84+C97+C113+C191+C238+C223+C206+C175+C160+C144+C128</f>
        <v>773350640</v>
      </c>
      <c r="D251" s="43">
        <f>D6+D56+D70+D84+D97+D113+D191+D238+D223+D206+D175+D160+D144+D128</f>
        <v>0</v>
      </c>
      <c r="E251" s="43">
        <f>E6+E56+E70+E84+E97+E113+E191+E238+E223+E206+E175+E160+E144+E128</f>
        <v>773350640</v>
      </c>
    </row>
    <row r="252" spans="1:10" s="3" customFormat="1" ht="18" customHeight="1" x14ac:dyDescent="0.25">
      <c r="B252" s="42" t="s">
        <v>41</v>
      </c>
      <c r="C252" s="43">
        <f>C89+C59+C46+C196+C117+C102+C242+C133+C74+C149+C165+C180+C211+C228</f>
        <v>38337966</v>
      </c>
      <c r="D252" s="43">
        <f>D89+D59+D46+D196+D117+D102+D242+D133+D74+D149+D165+D180+D211+D228</f>
        <v>66225445</v>
      </c>
      <c r="E252" s="43">
        <f>E89+E59+E46+E196+E117+E102+E242+E133+E74+E149+E165+E180+E211+E228</f>
        <v>104563411</v>
      </c>
    </row>
    <row r="253" spans="1:10" ht="30.75" customHeight="1" x14ac:dyDescent="0.2">
      <c r="B253" s="44" t="s">
        <v>42</v>
      </c>
      <c r="C253" s="45">
        <f>C94+C80+C67+C52+C202+C124+C110+C248+C234+C219+C187+C171+C156+C140</f>
        <v>4563441703</v>
      </c>
      <c r="D253" s="45">
        <f>D94+D80+D67+D52+D202+D124+D110+D248+D234+D219+D187+D171+D156+D140</f>
        <v>66225445</v>
      </c>
      <c r="E253" s="45">
        <f>E94+E80+E67+E52+E202+E124+E110+E248+E234+E219+E187+E171+E156+E140</f>
        <v>4629667148</v>
      </c>
    </row>
    <row r="254" spans="1:10" ht="13.5" customHeight="1" x14ac:dyDescent="0.2">
      <c r="B254" s="46"/>
    </row>
    <row r="255" spans="1:10" x14ac:dyDescent="0.2">
      <c r="B255" s="47" t="s">
        <v>93</v>
      </c>
      <c r="C255" s="48"/>
      <c r="D255" s="23">
        <f>D245+D231+D215+D199+D184+D168+D152+D136+D119+D93+D77+D64</f>
        <v>9083409</v>
      </c>
    </row>
    <row r="256" spans="1:10" ht="13.5" customHeight="1" x14ac:dyDescent="0.2"/>
    <row r="257" spans="2:4" x14ac:dyDescent="0.2">
      <c r="B257" s="50" t="s">
        <v>21</v>
      </c>
      <c r="C257" s="51"/>
      <c r="D257" s="40">
        <f>D246+D232+D216+D200+D183+D169+D153+D137+D122+D107+D92+D78+D65</f>
        <v>93274449</v>
      </c>
    </row>
    <row r="258" spans="2:4" x14ac:dyDescent="0.2">
      <c r="B258" s="47"/>
      <c r="D258" s="23">
        <f>SUM(D255:D257)</f>
        <v>102357858</v>
      </c>
    </row>
    <row r="259" spans="2:4" x14ac:dyDescent="0.2">
      <c r="B259" s="47"/>
      <c r="D259" s="23"/>
    </row>
    <row r="260" spans="2:4" ht="13.5" customHeight="1" x14ac:dyDescent="0.25">
      <c r="B260" s="4" t="s">
        <v>43</v>
      </c>
    </row>
    <row r="261" spans="2:4" ht="13.5" customHeight="1" x14ac:dyDescent="0.25">
      <c r="B261" s="52" t="s">
        <v>62</v>
      </c>
      <c r="C261" s="53">
        <v>80000000</v>
      </c>
    </row>
    <row r="262" spans="2:4" ht="18" customHeight="1" x14ac:dyDescent="0.2">
      <c r="B262" s="2"/>
      <c r="C262" s="2"/>
    </row>
    <row r="263" spans="2:4" ht="18" customHeight="1" x14ac:dyDescent="0.2">
      <c r="B263" s="2"/>
      <c r="C263" s="2"/>
    </row>
    <row r="264" spans="2:4" x14ac:dyDescent="0.2">
      <c r="B264" s="2"/>
      <c r="C264" s="2"/>
    </row>
    <row r="265" spans="2:4" ht="18" customHeight="1" x14ac:dyDescent="0.2">
      <c r="B265" s="2"/>
      <c r="C265" s="2"/>
    </row>
    <row r="266" spans="2:4" ht="18" customHeight="1" x14ac:dyDescent="0.2">
      <c r="B266" s="2"/>
      <c r="C266" s="2"/>
    </row>
    <row r="267" spans="2:4" ht="18" customHeight="1" x14ac:dyDescent="0.2">
      <c r="B267" s="2"/>
      <c r="C267" s="2"/>
    </row>
    <row r="268" spans="2:4" ht="18" customHeight="1" x14ac:dyDescent="0.2">
      <c r="B268" s="2"/>
      <c r="C268" s="2"/>
    </row>
    <row r="269" spans="2:4" ht="18" customHeight="1" x14ac:dyDescent="0.2">
      <c r="B269" s="2"/>
      <c r="C269" s="2"/>
    </row>
    <row r="270" spans="2:4" ht="18" customHeight="1" x14ac:dyDescent="0.2">
      <c r="B270" s="2"/>
      <c r="C270" s="2"/>
    </row>
    <row r="271" spans="2:4" ht="18" customHeight="1" x14ac:dyDescent="0.2">
      <c r="B271" s="2"/>
      <c r="C271" s="2"/>
    </row>
    <row r="272" spans="2:4" ht="18" customHeight="1" x14ac:dyDescent="0.2">
      <c r="B272" s="2"/>
      <c r="C272" s="2"/>
    </row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</sheetData>
  <mergeCells count="5">
    <mergeCell ref="A3:E3"/>
    <mergeCell ref="A4:E4"/>
    <mergeCell ref="B220:C220"/>
    <mergeCell ref="B235:C235"/>
    <mergeCell ref="B250:C250"/>
  </mergeCells>
  <pageMargins left="0.78740157480314965" right="0.78740157480314965" top="0.53" bottom="0.56999999999999995" header="0.51181102362204722" footer="0.51181102362204722"/>
  <pageSetup paperSize="9" scale="77" orientation="landscape" r:id="rId1"/>
  <headerFooter alignWithMargins="0"/>
  <rowBreaks count="7" manualBreakCount="7">
    <brk id="53" max="16383" man="1"/>
    <brk id="82" max="16383" man="1"/>
    <brk id="110" max="16383" man="1"/>
    <brk id="141" max="16383" man="1"/>
    <brk id="172" max="16383" man="1"/>
    <brk id="204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melléklet </vt:lpstr>
      <vt:lpstr>'7. melléklet 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2021-05-27T12:51:12Z</dcterms:modified>
</cp:coreProperties>
</file>