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kumentumok\Aktuális munka\Zárszámadás_Kőszeg\"/>
    </mc:Choice>
  </mc:AlternateContent>
  <xr:revisionPtr revIDLastSave="0" documentId="13_ncr:1_{9ECD3106-0753-45CD-9A2C-1F123DC39377}" xr6:coauthVersionLast="46" xr6:coauthVersionMax="46" xr10:uidLastSave="{00000000-0000-0000-0000-000000000000}"/>
  <bookViews>
    <workbookView xWindow="-120" yWindow="-120" windowWidth="19440" windowHeight="15000" tabRatio="904" activeTab="1" xr2:uid="{00000000-000D-0000-FFFF-FFFF00000000}"/>
  </bookViews>
  <sheets>
    <sheet name="Címrend" sheetId="17" r:id="rId1"/>
    <sheet name="1. melléklet" sheetId="80" r:id="rId2"/>
  </sheets>
  <calcPr calcId="181029"/>
</workbook>
</file>

<file path=xl/calcChain.xml><?xml version="1.0" encoding="utf-8"?>
<calcChain xmlns="http://schemas.openxmlformats.org/spreadsheetml/2006/main">
  <c r="B7" i="80" l="1"/>
  <c r="C7" i="80"/>
  <c r="C13" i="80" s="1"/>
  <c r="D7" i="80"/>
  <c r="E7" i="80"/>
  <c r="E8" i="80"/>
  <c r="E9" i="80"/>
  <c r="E10" i="80"/>
  <c r="E11" i="80"/>
  <c r="E12" i="80"/>
  <c r="B13" i="80"/>
  <c r="D13" i="80"/>
  <c r="B14" i="80"/>
  <c r="C14" i="80"/>
  <c r="D14" i="80"/>
  <c r="E14" i="80" s="1"/>
  <c r="E15" i="80"/>
  <c r="E16" i="80"/>
  <c r="E17" i="80"/>
  <c r="E18" i="80"/>
  <c r="B19" i="80"/>
  <c r="C19" i="80"/>
  <c r="C22" i="80" s="1"/>
  <c r="D19" i="80"/>
  <c r="E20" i="80"/>
  <c r="B24" i="80"/>
  <c r="B28" i="80" s="1"/>
  <c r="C24" i="80"/>
  <c r="C28" i="80" s="1"/>
  <c r="D25" i="80"/>
  <c r="D24" i="80" s="1"/>
  <c r="E24" i="80" s="1"/>
  <c r="E26" i="80"/>
  <c r="D28" i="80"/>
  <c r="E28" i="80" s="1"/>
  <c r="E33" i="80"/>
  <c r="E34" i="80"/>
  <c r="E35" i="80"/>
  <c r="E36" i="80"/>
  <c r="B37" i="80"/>
  <c r="B42" i="80" s="1"/>
  <c r="C37" i="80"/>
  <c r="C42" i="80" s="1"/>
  <c r="D37" i="80"/>
  <c r="E38" i="80"/>
  <c r="E39" i="80"/>
  <c r="E40" i="80"/>
  <c r="B41" i="80"/>
  <c r="E41" i="80"/>
  <c r="E43" i="80"/>
  <c r="E44" i="80"/>
  <c r="B45" i="80"/>
  <c r="B49" i="80" s="1"/>
  <c r="B50" i="80" s="1"/>
  <c r="B52" i="80" s="1"/>
  <c r="C45" i="80"/>
  <c r="C49" i="80" s="1"/>
  <c r="D45" i="80"/>
  <c r="E45" i="80" s="1"/>
  <c r="E46" i="80"/>
  <c r="E47" i="80"/>
  <c r="E48" i="80"/>
  <c r="D49" i="80"/>
  <c r="E51" i="80"/>
  <c r="C50" i="80" l="1"/>
  <c r="C52" i="80" s="1"/>
  <c r="E25" i="80"/>
  <c r="C29" i="80"/>
  <c r="C23" i="80"/>
  <c r="E49" i="80"/>
  <c r="E37" i="80"/>
  <c r="D42" i="80"/>
  <c r="E19" i="80"/>
  <c r="D22" i="80"/>
  <c r="B22" i="80"/>
  <c r="B23" i="80" s="1"/>
  <c r="E13" i="80"/>
  <c r="B29" i="80" l="1"/>
  <c r="D50" i="80"/>
  <c r="E42" i="80"/>
  <c r="D23" i="80"/>
  <c r="E23" i="80" s="1"/>
  <c r="D29" i="80"/>
  <c r="E29" i="80" s="1"/>
  <c r="E22" i="80"/>
  <c r="E50" i="80" l="1"/>
  <c r="D52" i="80"/>
  <c r="E52" i="80" s="1"/>
</calcChain>
</file>

<file path=xl/sharedStrings.xml><?xml version="1.0" encoding="utf-8"?>
<sst xmlns="http://schemas.openxmlformats.org/spreadsheetml/2006/main" count="79" uniqueCount="74">
  <si>
    <t>I.</t>
  </si>
  <si>
    <t>1.</t>
  </si>
  <si>
    <t>2.</t>
  </si>
  <si>
    <t>3.</t>
  </si>
  <si>
    <t>4.</t>
  </si>
  <si>
    <t>5.</t>
  </si>
  <si>
    <t>Dologi kiadások</t>
  </si>
  <si>
    <t>Felújítás</t>
  </si>
  <si>
    <t>6.</t>
  </si>
  <si>
    <t>7.</t>
  </si>
  <si>
    <t>8.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</si>
  <si>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</si>
  <si>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</si>
  <si>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</si>
  <si>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</si>
  <si>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</si>
  <si>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</si>
  <si>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</si>
  <si>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</si>
  <si>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</si>
  <si>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</si>
  <si>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</si>
  <si>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Kőszeg Város Önkormányzata</t>
  </si>
  <si>
    <t>Önkormányzat és intézményei összesen</t>
  </si>
  <si>
    <t xml:space="preserve">Kőszegi Közös Önkormányzati Hivatal </t>
  </si>
  <si>
    <t>Chernel Kálmán Városi Könyvtár</t>
  </si>
  <si>
    <t>Beruházás</t>
  </si>
  <si>
    <t>Felhalmozási célú átvett pénzeszközök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</si>
  <si>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</si>
  <si>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</si>
  <si>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</si>
  <si>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</si>
  <si>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</si>
  <si>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</si>
  <si>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Felhalmozási célú támogatások államháztartáson belülről</t>
  </si>
  <si>
    <t>Egyéb felhalmozási célú kiadások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</si>
  <si>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</si>
  <si>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</si>
  <si>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</si>
  <si>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</si>
  <si>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</si>
  <si>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</si>
  <si>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</si>
  <si>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</si>
  <si>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</si>
  <si>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</si>
  <si>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</si>
  <si>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</si>
  <si>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</si>
  <si>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</si>
  <si>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</si>
  <si>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</si>
  <si>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</si>
  <si>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</si>
  <si>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</si>
  <si>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</si>
  <si>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</si>
  <si>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Kőszegi Szociális Gondozási Központ</t>
  </si>
  <si>
    <t>Bevételi előirányzatok (Ft-ban)</t>
  </si>
  <si>
    <t>Kiadási előirányzatok (Ft-ban)</t>
  </si>
  <si>
    <t>Teljesítés         %-ban</t>
  </si>
  <si>
    <t xml:space="preserve">                - ebből felhalmozási célú önkormányzati támogatás </t>
  </si>
  <si>
    <t xml:space="preserve">                - ebből felhalmozási célú EU támogatás 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</si>
  <si>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</si>
  <si>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</si>
  <si>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</si>
  <si>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2020. évben</t>
  </si>
  <si>
    <t>2020. évi eredeti előirányzat</t>
  </si>
  <si>
    <t>Kőszeg Meseváros Óvoda és Bölcsőde</t>
  </si>
  <si>
    <t>Újvárosi Óvoda (2020.08.31-vel megszünt)</t>
  </si>
  <si>
    <t>2020. 12.31. módosított előirányzat</t>
  </si>
  <si>
    <t>2020.12.31 teljesítés</t>
  </si>
  <si>
    <t>Államháztartáson belüli megelőlegezés</t>
  </si>
  <si>
    <t>1. melléklet a 16/2021. (V.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</si>
</sst>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0"/>
      <name val="Times New Roman CE"/>
      <charset val="238"/>
    </font>
    <font>
      <sz val="10"/>
      <name val="Times New Roman CE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8"/>
      <name val="Times New Roman CE"/>
      <charset val="238"/>
    </font>
    <font>
      <sz val="8"/>
      <name val="Times New Roman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8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5" fillId="3" borderId="0" applyNumberFormat="0" applyBorder="0" applyAlignment="0" applyProtection="0"/>
    <xf numFmtId="0" fontId="33" fillId="7" borderId="1" applyNumberFormat="0" applyAlignment="0" applyProtection="0"/>
    <xf numFmtId="0" fontId="27" fillId="20" borderId="1" applyNumberFormat="0" applyAlignment="0" applyProtection="0"/>
    <xf numFmtId="0" fontId="18" fillId="21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2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3" fillId="7" borderId="1" applyNumberFormat="0" applyAlignment="0" applyProtection="0"/>
    <xf numFmtId="0" fontId="10" fillId="22" borderId="7" applyNumberFormat="0" applyFont="0" applyAlignment="0" applyProtection="0"/>
    <xf numFmtId="0" fontId="41" fillId="4" borderId="0" applyNumberFormat="0" applyBorder="0" applyAlignment="0" applyProtection="0"/>
    <xf numFmtId="0" fontId="42" fillId="20" borderId="8" applyNumberFormat="0" applyAlignment="0" applyProtection="0"/>
    <xf numFmtId="0" fontId="20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10" fillId="0" borderId="0"/>
    <xf numFmtId="0" fontId="30" fillId="0" borderId="0"/>
    <xf numFmtId="0" fontId="10" fillId="0" borderId="0"/>
    <xf numFmtId="0" fontId="31" fillId="0" borderId="0"/>
    <xf numFmtId="0" fontId="11" fillId="0" borderId="0"/>
    <xf numFmtId="0" fontId="50" fillId="0" borderId="0"/>
    <xf numFmtId="0" fontId="51" fillId="0" borderId="0"/>
    <xf numFmtId="0" fontId="10" fillId="0" borderId="0"/>
    <xf numFmtId="0" fontId="1" fillId="0" borderId="0"/>
    <xf numFmtId="0" fontId="10" fillId="0" borderId="0"/>
    <xf numFmtId="0" fontId="11" fillId="22" borderId="7" applyNumberFormat="0" applyFont="0" applyAlignment="0" applyProtection="0"/>
    <xf numFmtId="0" fontId="22" fillId="20" borderId="8" applyNumberFormat="0" applyAlignment="0" applyProtection="0"/>
    <xf numFmtId="0" fontId="44" fillId="0" borderId="9" applyNumberFormat="0" applyFill="0" applyAlignment="0" applyProtection="0"/>
    <xf numFmtId="0" fontId="45" fillId="3" borderId="0" applyNumberFormat="0" applyBorder="0" applyAlignment="0" applyProtection="0"/>
    <xf numFmtId="0" fontId="46" fillId="23" borderId="0" applyNumberFormat="0" applyBorder="0" applyAlignment="0" applyProtection="0"/>
    <xf numFmtId="0" fontId="47" fillId="20" borderId="1" applyNumberFormat="0" applyAlignment="0" applyProtection="0"/>
    <xf numFmtId="0" fontId="14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/>
    <xf numFmtId="0" fontId="3" fillId="0" borderId="0" xfId="0" applyFont="1" applyAlignment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77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wrapText="1"/>
    </xf>
    <xf numFmtId="0" fontId="5" fillId="0" borderId="0" xfId="0" applyFont="1"/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3" xfId="0" applyFont="1" applyBorder="1"/>
    <xf numFmtId="3" fontId="7" fillId="0" borderId="17" xfId="0" applyNumberFormat="1" applyFont="1" applyBorder="1"/>
    <xf numFmtId="0" fontId="48" fillId="0" borderId="14" xfId="0" applyFont="1" applyBorder="1" applyAlignment="1">
      <alignment horizontal="left" indent="2"/>
    </xf>
    <xf numFmtId="3" fontId="28" fillId="0" borderId="11" xfId="0" applyNumberFormat="1" applyFont="1" applyBorder="1"/>
    <xf numFmtId="0" fontId="7" fillId="0" borderId="14" xfId="0" applyFont="1" applyBorder="1"/>
    <xf numFmtId="3" fontId="7" fillId="0" borderId="11" xfId="0" applyNumberFormat="1" applyFont="1" applyBorder="1"/>
    <xf numFmtId="0" fontId="7" fillId="0" borderId="25" xfId="0" applyFont="1" applyBorder="1"/>
    <xf numFmtId="3" fontId="7" fillId="0" borderId="23" xfId="0" applyNumberFormat="1" applyFont="1" applyBorder="1"/>
    <xf numFmtId="0" fontId="9" fillId="0" borderId="16" xfId="0" applyFont="1" applyBorder="1"/>
    <xf numFmtId="3" fontId="9" fillId="0" borderId="18" xfId="0" applyNumberFormat="1" applyFont="1" applyBorder="1"/>
    <xf numFmtId="3" fontId="7" fillId="0" borderId="10" xfId="0" applyNumberFormat="1" applyFont="1" applyBorder="1"/>
    <xf numFmtId="0" fontId="48" fillId="0" borderId="14" xfId="0" applyFont="1" applyBorder="1"/>
    <xf numFmtId="3" fontId="28" fillId="0" borderId="10" xfId="0" applyNumberFormat="1" applyFont="1" applyBorder="1"/>
    <xf numFmtId="0" fontId="48" fillId="0" borderId="14" xfId="0" applyFont="1" applyBorder="1" applyAlignment="1">
      <alignment horizontal="left" wrapText="1" indent="2"/>
    </xf>
    <xf numFmtId="3" fontId="28" fillId="0" borderId="23" xfId="0" applyNumberFormat="1" applyFont="1" applyBorder="1"/>
    <xf numFmtId="0" fontId="9" fillId="0" borderId="21" xfId="0" applyFont="1" applyBorder="1"/>
    <xf numFmtId="3" fontId="9" fillId="0" borderId="19" xfId="0" applyNumberFormat="1" applyFont="1" applyBorder="1"/>
    <xf numFmtId="0" fontId="7" fillId="0" borderId="13" xfId="0" applyFont="1" applyBorder="1" applyAlignment="1">
      <alignment wrapText="1"/>
    </xf>
    <xf numFmtId="0" fontId="49" fillId="0" borderId="22" xfId="0" applyFont="1" applyBorder="1"/>
    <xf numFmtId="3" fontId="29" fillId="0" borderId="20" xfId="0" applyNumberFormat="1" applyFont="1" applyBorder="1"/>
    <xf numFmtId="0" fontId="9" fillId="0" borderId="22" xfId="0" applyFont="1" applyBorder="1"/>
    <xf numFmtId="3" fontId="9" fillId="0" borderId="20" xfId="0" applyNumberFormat="1" applyFont="1" applyBorder="1"/>
    <xf numFmtId="0" fontId="9" fillId="0" borderId="26" xfId="0" applyFont="1" applyBorder="1" applyAlignment="1">
      <alignment horizontal="center" vertical="center"/>
    </xf>
    <xf numFmtId="3" fontId="7" fillId="0" borderId="12" xfId="0" applyNumberFormat="1" applyFont="1" applyBorder="1"/>
    <xf numFmtId="0" fontId="7" fillId="0" borderId="15" xfId="0" applyFont="1" applyBorder="1"/>
    <xf numFmtId="3" fontId="28" fillId="0" borderId="12" xfId="0" applyNumberFormat="1" applyFont="1" applyBorder="1"/>
    <xf numFmtId="0" fontId="8" fillId="0" borderId="16" xfId="0" applyFont="1" applyBorder="1" applyAlignment="1">
      <alignment wrapText="1"/>
    </xf>
    <xf numFmtId="3" fontId="8" fillId="0" borderId="18" xfId="0" applyNumberFormat="1" applyFont="1" applyBorder="1"/>
    <xf numFmtId="3" fontId="5" fillId="0" borderId="0" xfId="0" applyNumberFormat="1" applyFont="1"/>
    <xf numFmtId="4" fontId="7" fillId="0" borderId="10" xfId="0" applyNumberFormat="1" applyFont="1" applyBorder="1"/>
    <xf numFmtId="4" fontId="7" fillId="0" borderId="11" xfId="0" applyNumberFormat="1" applyFont="1" applyBorder="1"/>
    <xf numFmtId="4" fontId="28" fillId="0" borderId="11" xfId="0" applyNumberFormat="1" applyFont="1" applyBorder="1"/>
    <xf numFmtId="4" fontId="7" fillId="0" borderId="12" xfId="0" applyNumberFormat="1" applyFont="1" applyBorder="1"/>
    <xf numFmtId="4" fontId="9" fillId="0" borderId="18" xfId="0" applyNumberFormat="1" applyFont="1" applyBorder="1"/>
    <xf numFmtId="4" fontId="28" fillId="0" borderId="12" xfId="0" applyNumberFormat="1" applyFont="1" applyBorder="1"/>
    <xf numFmtId="4" fontId="9" fillId="0" borderId="19" xfId="0" applyNumberFormat="1" applyFont="1" applyBorder="1"/>
    <xf numFmtId="4" fontId="8" fillId="0" borderId="18" xfId="0" applyNumberFormat="1" applyFont="1" applyBorder="1"/>
    <xf numFmtId="4" fontId="9" fillId="0" borderId="20" xfId="0" applyNumberFormat="1" applyFont="1" applyBorder="1"/>
    <xf numFmtId="0" fontId="6" fillId="0" borderId="0" xfId="0" applyFont="1" applyAlignment="1">
      <alignment horizontal="center"/>
    </xf>
    <xf numFmtId="0" fontId="9" fillId="0" borderId="27" xfId="0" applyFont="1" applyBorder="1" applyAlignment="1">
      <alignment horizontal="center"/>
    </xf>
    <xf numFmtId="0" fontId="2" fillId="0" borderId="0" xfId="78" applyFont="1" applyAlignment="1">
      <alignment horizontal="left"/>
    </xf>
  </cellXfs>
  <cellStyles count="8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 2" xfId="54" xr:uid="{00000000-0005-0000-0000-000035000000}"/>
    <cellStyle name="Figyelmeztetés" xfId="55" builtinId="11" customBuiltin="1"/>
    <cellStyle name="Good" xfId="56" xr:uid="{00000000-0005-0000-0000-000037000000}"/>
    <cellStyle name="Heading 1" xfId="57" xr:uid="{00000000-0005-0000-0000-000038000000}"/>
    <cellStyle name="Heading 2" xfId="58" xr:uid="{00000000-0005-0000-0000-000039000000}"/>
    <cellStyle name="Heading 3" xfId="59" xr:uid="{00000000-0005-0000-0000-00003A000000}"/>
    <cellStyle name="Heading 4" xfId="60" xr:uid="{00000000-0005-0000-0000-00003B000000}"/>
    <cellStyle name="Hivatkozott cella" xfId="61" builtinId="24" customBuiltin="1"/>
    <cellStyle name="Input" xfId="62" xr:uid="{00000000-0005-0000-0000-00003D000000}"/>
    <cellStyle name="Jegyzet" xfId="63" builtinId="10" customBuiltin="1"/>
    <cellStyle name="Jó" xfId="64" builtinId="26" customBuiltin="1"/>
    <cellStyle name="Kimenet" xfId="65" builtinId="21" customBuiltin="1"/>
    <cellStyle name="Linked Cell" xfId="66" xr:uid="{00000000-0005-0000-0000-000041000000}"/>
    <cellStyle name="Magyarázó szöveg" xfId="67" builtinId="53" customBuiltin="1"/>
    <cellStyle name="Neutral" xfId="68" xr:uid="{00000000-0005-0000-0000-000043000000}"/>
    <cellStyle name="Normál" xfId="0" builtinId="0"/>
    <cellStyle name="Normál 2" xfId="69" xr:uid="{00000000-0005-0000-0000-000045000000}"/>
    <cellStyle name="Normál 2 2" xfId="70" xr:uid="{00000000-0005-0000-0000-000046000000}"/>
    <cellStyle name="Normál 2_mellékletek 2013. III. névi rendelethez Kőszeg" xfId="71" xr:uid="{00000000-0005-0000-0000-000047000000}"/>
    <cellStyle name="Normál 3" xfId="72" xr:uid="{00000000-0005-0000-0000-000048000000}"/>
    <cellStyle name="Normál 3 2" xfId="73" xr:uid="{00000000-0005-0000-0000-000049000000}"/>
    <cellStyle name="Normál 3 2 2" xfId="74" xr:uid="{00000000-0005-0000-0000-00004A000000}"/>
    <cellStyle name="Normál 3 3" xfId="75" xr:uid="{00000000-0005-0000-0000-00004B000000}"/>
    <cellStyle name="Normal_KTRSZJ" xfId="76" xr:uid="{00000000-0005-0000-0000-00004F000000}"/>
    <cellStyle name="Normál_R_2MELL" xfId="77" xr:uid="{00000000-0005-0000-0000-000051000000}"/>
    <cellStyle name="Normál_R_2MELL 2" xfId="78" xr:uid="{00000000-0005-0000-0000-000052000000}"/>
    <cellStyle name="Note" xfId="79" xr:uid="{00000000-0005-0000-0000-000053000000}"/>
    <cellStyle name="Output" xfId="80" xr:uid="{00000000-0005-0000-0000-000054000000}"/>
    <cellStyle name="Összesen" xfId="81" builtinId="25" customBuiltin="1"/>
    <cellStyle name="Rossz" xfId="82" builtinId="27" customBuiltin="1"/>
    <cellStyle name="Semleges" xfId="83" builtinId="28" customBuiltin="1"/>
    <cellStyle name="Számítás" xfId="84" builtinId="22" customBuiltin="1"/>
    <cellStyle name="Title" xfId="85" xr:uid="{00000000-0005-0000-0000-000059000000}"/>
    <cellStyle name="Total" xfId="86" xr:uid="{00000000-0005-0000-0000-00005A000000}"/>
    <cellStyle name="Warning Text" xfId="87" xr:uid="{00000000-0005-0000-0000-00005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76"/>
  <sheetViews>
    <sheetView zoomScaleNormal="100" workbookViewId="0">
      <selection activeCell="D23" sqref="D23"/>
    </sheetView>
  </sheetViews>
  <sheetFormatPr defaultRowHeight="12.75" x14ac:dyDescent="0.2"/>
  <cols>
    <col min="1" max="1" width="12" style="2" customWidth="1"/>
    <col min="2" max="2" width="9.7109375" style="2" customWidth="1"/>
    <col min="3" max="3" width="6" style="1" customWidth="1"/>
    <col min="4" max="4" width="37.140625" style="1" customWidth="1"/>
    <col min="5" max="16384" width="9.140625" style="1"/>
  </cols>
  <sheetData>
    <row r="1" spans="1:8" ht="18.75" customHeight="1" x14ac:dyDescent="0.2"/>
    <row r="2" spans="1:8" ht="15.75" x14ac:dyDescent="0.25">
      <c r="A2" s="54" t="s">
        <v>18</v>
      </c>
      <c r="B2" s="54"/>
      <c r="C2" s="54"/>
      <c r="D2" s="54"/>
      <c r="E2" s="54"/>
      <c r="F2" s="54"/>
      <c r="G2" s="5"/>
      <c r="H2" s="5"/>
    </row>
    <row r="3" spans="1:8" x14ac:dyDescent="0.2">
      <c r="A3" s="4"/>
      <c r="B3" s="4"/>
      <c r="C3" s="3"/>
      <c r="D3" s="3"/>
      <c r="E3" s="3"/>
      <c r="F3" s="3"/>
    </row>
    <row r="4" spans="1:8" ht="27.75" customHeight="1" x14ac:dyDescent="0.2">
      <c r="A4" s="4"/>
      <c r="B4" s="4"/>
      <c r="C4" s="3"/>
      <c r="D4" s="3"/>
      <c r="E4" s="3"/>
      <c r="F4" s="3"/>
    </row>
    <row r="5" spans="1:8" x14ac:dyDescent="0.2">
      <c r="A5" s="6" t="s">
        <v>19</v>
      </c>
      <c r="B5" s="6"/>
      <c r="C5" s="3"/>
      <c r="D5" s="3"/>
      <c r="E5" s="3"/>
      <c r="F5" s="3"/>
    </row>
    <row r="6" spans="1:8" x14ac:dyDescent="0.2">
      <c r="A6" s="6"/>
      <c r="B6" s="6" t="s">
        <v>20</v>
      </c>
      <c r="C6" s="3"/>
      <c r="D6" s="3"/>
      <c r="E6" s="3"/>
      <c r="F6" s="3"/>
    </row>
    <row r="7" spans="1:8" ht="25.5" customHeight="1" x14ac:dyDescent="0.2">
      <c r="A7" s="6"/>
      <c r="B7" s="6" t="s">
        <v>1</v>
      </c>
      <c r="C7" s="7"/>
      <c r="D7" s="8" t="s">
        <v>25</v>
      </c>
      <c r="E7" s="3"/>
      <c r="F7" s="3"/>
    </row>
    <row r="8" spans="1:8" ht="25.5" customHeight="1" x14ac:dyDescent="0.2">
      <c r="A8" s="6"/>
      <c r="B8" s="6" t="s">
        <v>2</v>
      </c>
      <c r="C8" s="7"/>
      <c r="D8" s="9" t="s">
        <v>21</v>
      </c>
      <c r="E8" s="3"/>
      <c r="F8" s="3"/>
    </row>
    <row r="9" spans="1:8" ht="25.5" customHeight="1" x14ac:dyDescent="0.2">
      <c r="A9" s="6"/>
      <c r="B9" s="6" t="s">
        <v>3</v>
      </c>
      <c r="C9" s="7"/>
      <c r="D9" s="2" t="s">
        <v>28</v>
      </c>
      <c r="E9" s="3"/>
      <c r="F9" s="3"/>
    </row>
    <row r="10" spans="1:8" ht="25.5" customHeight="1" x14ac:dyDescent="0.2">
      <c r="A10" s="6"/>
      <c r="B10" s="6" t="s">
        <v>4</v>
      </c>
      <c r="C10" s="7"/>
      <c r="D10" s="9" t="s">
        <v>24</v>
      </c>
      <c r="E10" s="3"/>
      <c r="F10" s="3"/>
    </row>
    <row r="11" spans="1:8" ht="25.5" customHeight="1" x14ac:dyDescent="0.2">
      <c r="A11" s="6"/>
      <c r="B11" s="6" t="s">
        <v>5</v>
      </c>
      <c r="C11" s="7"/>
      <c r="D11" s="9" t="s">
        <v>57</v>
      </c>
      <c r="E11" s="3"/>
      <c r="F11" s="3"/>
    </row>
    <row r="12" spans="1:8" ht="25.5" customHeight="1" x14ac:dyDescent="0.2">
      <c r="A12" s="6"/>
      <c r="B12" s="6" t="s">
        <v>8</v>
      </c>
      <c r="C12" s="7"/>
      <c r="D12" s="9" t="s">
        <v>68</v>
      </c>
      <c r="E12" s="3"/>
      <c r="F12" s="3"/>
    </row>
    <row r="13" spans="1:8" ht="25.5" customHeight="1" x14ac:dyDescent="0.2">
      <c r="A13" s="6"/>
      <c r="B13" s="6" t="s">
        <v>9</v>
      </c>
      <c r="C13" s="7"/>
      <c r="D13" s="9" t="s">
        <v>69</v>
      </c>
      <c r="E13" s="3"/>
      <c r="F13" s="3"/>
    </row>
    <row r="14" spans="1:8" ht="25.5" customHeight="1" x14ac:dyDescent="0.2">
      <c r="A14" s="6"/>
      <c r="B14" s="6" t="s">
        <v>10</v>
      </c>
      <c r="C14" s="7"/>
      <c r="D14" s="9" t="s">
        <v>22</v>
      </c>
      <c r="E14" s="3"/>
      <c r="F14" s="3"/>
    </row>
    <row r="15" spans="1:8" ht="25.5" customHeight="1" x14ac:dyDescent="0.2">
      <c r="A15" s="6" t="s">
        <v>0</v>
      </c>
      <c r="B15" s="4"/>
      <c r="C15" s="3"/>
      <c r="D15" s="8" t="s">
        <v>23</v>
      </c>
      <c r="E15" s="3"/>
      <c r="F15" s="3"/>
    </row>
    <row r="16" spans="1:8" x14ac:dyDescent="0.2">
      <c r="A16" s="4"/>
      <c r="B16" s="4"/>
      <c r="C16" s="3"/>
      <c r="D16" s="3"/>
      <c r="E16" s="3"/>
      <c r="F16" s="3"/>
    </row>
    <row r="17" spans="1:6" x14ac:dyDescent="0.2">
      <c r="A17" s="4"/>
      <c r="B17" s="4"/>
      <c r="C17" s="3"/>
      <c r="D17" s="3"/>
      <c r="E17" s="3"/>
      <c r="F17" s="3"/>
    </row>
    <row r="18" spans="1:6" x14ac:dyDescent="0.2">
      <c r="A18" s="4"/>
      <c r="B18" s="4"/>
      <c r="C18" s="3"/>
      <c r="D18" s="3"/>
      <c r="E18" s="3"/>
      <c r="F18" s="3"/>
    </row>
    <row r="19" spans="1:6" x14ac:dyDescent="0.2">
      <c r="A19" s="4"/>
      <c r="B19" s="4"/>
      <c r="C19" s="3"/>
      <c r="D19" s="3"/>
      <c r="E19" s="3"/>
      <c r="F19" s="3"/>
    </row>
    <row r="20" spans="1:6" x14ac:dyDescent="0.2">
      <c r="A20" s="4"/>
      <c r="B20" s="4"/>
      <c r="C20" s="3"/>
      <c r="D20" s="3"/>
      <c r="E20" s="3"/>
      <c r="F20" s="3"/>
    </row>
    <row r="21" spans="1:6" x14ac:dyDescent="0.2">
      <c r="A21" s="4"/>
      <c r="B21" s="4"/>
      <c r="C21" s="3"/>
      <c r="D21" s="3"/>
      <c r="E21" s="3"/>
      <c r="F21" s="3"/>
    </row>
    <row r="22" spans="1:6" x14ac:dyDescent="0.2">
      <c r="A22" s="4"/>
      <c r="B22" s="4"/>
      <c r="C22" s="3"/>
      <c r="D22" s="3"/>
      <c r="E22" s="3"/>
      <c r="F22" s="3"/>
    </row>
    <row r="23" spans="1:6" x14ac:dyDescent="0.2">
      <c r="A23" s="4"/>
      <c r="B23" s="4"/>
      <c r="C23" s="3"/>
      <c r="D23" s="3"/>
      <c r="E23" s="3"/>
      <c r="F23" s="3"/>
    </row>
    <row r="24" spans="1:6" x14ac:dyDescent="0.2">
      <c r="A24" s="4"/>
      <c r="B24" s="4"/>
      <c r="C24" s="3"/>
      <c r="D24" s="3"/>
      <c r="E24" s="3"/>
      <c r="F24" s="3"/>
    </row>
    <row r="25" spans="1:6" x14ac:dyDescent="0.2">
      <c r="A25" s="4"/>
      <c r="B25" s="4"/>
      <c r="C25" s="3"/>
      <c r="D25" s="3"/>
      <c r="E25" s="3"/>
      <c r="F25" s="3"/>
    </row>
    <row r="26" spans="1:6" x14ac:dyDescent="0.2">
      <c r="A26" s="4"/>
      <c r="B26" s="4"/>
      <c r="C26" s="3"/>
      <c r="D26" s="3"/>
      <c r="E26" s="3"/>
      <c r="F26" s="3"/>
    </row>
    <row r="27" spans="1:6" x14ac:dyDescent="0.2">
      <c r="A27" s="4"/>
      <c r="B27" s="4"/>
      <c r="C27" s="3"/>
      <c r="D27" s="3"/>
      <c r="E27" s="3"/>
      <c r="F27" s="3"/>
    </row>
    <row r="28" spans="1:6" x14ac:dyDescent="0.2">
      <c r="A28" s="4"/>
      <c r="B28" s="4"/>
      <c r="C28" s="3"/>
      <c r="D28" s="3"/>
      <c r="E28" s="3"/>
      <c r="F28" s="3"/>
    </row>
    <row r="29" spans="1:6" x14ac:dyDescent="0.2">
      <c r="A29" s="4"/>
      <c r="B29" s="4"/>
      <c r="C29" s="3"/>
      <c r="D29" s="3"/>
      <c r="E29" s="3"/>
      <c r="F29" s="3"/>
    </row>
    <row r="30" spans="1:6" x14ac:dyDescent="0.2">
      <c r="A30" s="4"/>
      <c r="B30" s="4"/>
      <c r="C30" s="3"/>
      <c r="D30" s="3"/>
      <c r="E30" s="3"/>
      <c r="F30" s="3"/>
    </row>
    <row r="31" spans="1:6" x14ac:dyDescent="0.2">
      <c r="A31" s="4"/>
      <c r="B31" s="4"/>
      <c r="C31" s="3"/>
      <c r="D31" s="3"/>
      <c r="E31" s="3"/>
      <c r="F31" s="3"/>
    </row>
    <row r="32" spans="1:6" x14ac:dyDescent="0.2">
      <c r="A32" s="4"/>
      <c r="B32" s="4"/>
      <c r="C32" s="3"/>
      <c r="D32" s="3"/>
      <c r="E32" s="3"/>
      <c r="F32" s="3"/>
    </row>
    <row r="33" spans="1:6" x14ac:dyDescent="0.2">
      <c r="A33" s="4"/>
      <c r="B33" s="4"/>
      <c r="C33" s="3"/>
      <c r="D33" s="3"/>
      <c r="E33" s="3"/>
      <c r="F33" s="3"/>
    </row>
    <row r="34" spans="1:6" x14ac:dyDescent="0.2">
      <c r="A34" s="4"/>
      <c r="B34" s="4"/>
      <c r="C34" s="3"/>
      <c r="D34" s="3"/>
      <c r="E34" s="3"/>
      <c r="F34" s="3"/>
    </row>
    <row r="35" spans="1:6" x14ac:dyDescent="0.2">
      <c r="A35" s="4"/>
      <c r="B35" s="4"/>
      <c r="C35" s="3"/>
      <c r="D35" s="3"/>
      <c r="E35" s="3"/>
      <c r="F35" s="3"/>
    </row>
    <row r="36" spans="1:6" x14ac:dyDescent="0.2">
      <c r="A36" s="4"/>
      <c r="B36" s="4"/>
      <c r="C36" s="3"/>
      <c r="D36" s="3"/>
      <c r="E36" s="3"/>
      <c r="F36" s="3"/>
    </row>
    <row r="37" spans="1:6" x14ac:dyDescent="0.2">
      <c r="A37" s="4"/>
      <c r="B37" s="4"/>
      <c r="C37" s="3"/>
      <c r="D37" s="3"/>
      <c r="E37" s="3"/>
      <c r="F37" s="3"/>
    </row>
    <row r="38" spans="1:6" x14ac:dyDescent="0.2">
      <c r="A38" s="4"/>
      <c r="B38" s="4"/>
      <c r="C38" s="3"/>
      <c r="D38" s="3"/>
      <c r="E38" s="3"/>
      <c r="F38" s="3"/>
    </row>
    <row r="39" spans="1:6" x14ac:dyDescent="0.2">
      <c r="A39" s="4"/>
      <c r="B39" s="4"/>
      <c r="C39" s="3"/>
      <c r="D39" s="3"/>
      <c r="E39" s="3"/>
      <c r="F39" s="3"/>
    </row>
    <row r="40" spans="1:6" x14ac:dyDescent="0.2">
      <c r="A40" s="4"/>
      <c r="B40" s="4"/>
      <c r="C40" s="3"/>
      <c r="D40" s="3"/>
      <c r="E40" s="3"/>
      <c r="F40" s="3"/>
    </row>
    <row r="41" spans="1:6" x14ac:dyDescent="0.2">
      <c r="A41" s="4"/>
      <c r="B41" s="4"/>
      <c r="C41" s="3"/>
      <c r="D41" s="3"/>
      <c r="E41" s="3"/>
      <c r="F41" s="3"/>
    </row>
    <row r="42" spans="1:6" x14ac:dyDescent="0.2">
      <c r="A42" s="4"/>
      <c r="B42" s="4"/>
      <c r="C42" s="3"/>
      <c r="D42" s="3"/>
      <c r="E42" s="3"/>
      <c r="F42" s="3"/>
    </row>
    <row r="43" spans="1:6" x14ac:dyDescent="0.2">
      <c r="A43" s="4"/>
      <c r="B43" s="4"/>
      <c r="C43" s="3"/>
      <c r="D43" s="3"/>
      <c r="E43" s="3"/>
      <c r="F43" s="3"/>
    </row>
    <row r="44" spans="1:6" x14ac:dyDescent="0.2">
      <c r="A44" s="4"/>
      <c r="B44" s="4"/>
      <c r="C44" s="3"/>
      <c r="D44" s="3"/>
      <c r="E44" s="3"/>
      <c r="F44" s="3"/>
    </row>
    <row r="45" spans="1:6" x14ac:dyDescent="0.2">
      <c r="A45" s="4"/>
      <c r="B45" s="4"/>
      <c r="C45" s="3"/>
      <c r="D45" s="3"/>
      <c r="E45" s="3"/>
      <c r="F45" s="3"/>
    </row>
    <row r="46" spans="1:6" x14ac:dyDescent="0.2">
      <c r="A46" s="4"/>
      <c r="B46" s="4"/>
      <c r="C46" s="3"/>
      <c r="D46" s="3"/>
      <c r="E46" s="3"/>
      <c r="F46" s="3"/>
    </row>
    <row r="47" spans="1:6" x14ac:dyDescent="0.2">
      <c r="A47" s="4"/>
      <c r="B47" s="4"/>
      <c r="C47" s="3"/>
      <c r="D47" s="3"/>
      <c r="E47" s="3"/>
      <c r="F47" s="3"/>
    </row>
    <row r="48" spans="1:6" x14ac:dyDescent="0.2">
      <c r="A48" s="4"/>
      <c r="B48" s="4"/>
      <c r="C48" s="3"/>
      <c r="D48" s="3"/>
      <c r="E48" s="3"/>
      <c r="F48" s="3"/>
    </row>
    <row r="49" spans="1:6" x14ac:dyDescent="0.2">
      <c r="A49" s="4"/>
      <c r="B49" s="4"/>
      <c r="C49" s="3"/>
      <c r="D49" s="3"/>
      <c r="E49" s="3"/>
      <c r="F49" s="3"/>
    </row>
    <row r="50" spans="1:6" x14ac:dyDescent="0.2">
      <c r="A50" s="4"/>
      <c r="B50" s="4"/>
      <c r="C50" s="3"/>
      <c r="D50" s="3"/>
      <c r="E50" s="3"/>
      <c r="F50" s="3"/>
    </row>
    <row r="51" spans="1:6" x14ac:dyDescent="0.2">
      <c r="A51" s="4"/>
      <c r="B51" s="4"/>
      <c r="C51" s="3"/>
      <c r="D51" s="3"/>
      <c r="E51" s="3"/>
      <c r="F51" s="3"/>
    </row>
    <row r="52" spans="1:6" x14ac:dyDescent="0.2">
      <c r="A52" s="4"/>
      <c r="B52" s="4"/>
      <c r="C52" s="3"/>
      <c r="D52" s="3"/>
      <c r="E52" s="3"/>
      <c r="F52" s="3"/>
    </row>
    <row r="53" spans="1:6" x14ac:dyDescent="0.2">
      <c r="A53" s="4"/>
      <c r="B53" s="4"/>
      <c r="C53" s="3"/>
      <c r="D53" s="3"/>
      <c r="E53" s="3"/>
      <c r="F53" s="3"/>
    </row>
    <row r="54" spans="1:6" x14ac:dyDescent="0.2">
      <c r="A54" s="4"/>
      <c r="B54" s="4"/>
      <c r="C54" s="3"/>
      <c r="D54" s="3"/>
      <c r="E54" s="3"/>
      <c r="F54" s="3"/>
    </row>
    <row r="55" spans="1:6" x14ac:dyDescent="0.2">
      <c r="A55" s="4"/>
      <c r="B55" s="4"/>
      <c r="C55" s="3"/>
      <c r="D55" s="3"/>
      <c r="E55" s="3"/>
      <c r="F55" s="3"/>
    </row>
    <row r="56" spans="1:6" x14ac:dyDescent="0.2">
      <c r="A56" s="4"/>
      <c r="B56" s="4"/>
      <c r="C56" s="3"/>
      <c r="D56" s="3"/>
      <c r="E56" s="3"/>
      <c r="F56" s="3"/>
    </row>
    <row r="57" spans="1:6" x14ac:dyDescent="0.2">
      <c r="A57" s="4"/>
      <c r="B57" s="4"/>
      <c r="C57" s="3"/>
      <c r="D57" s="3"/>
      <c r="E57" s="3"/>
      <c r="F57" s="3"/>
    </row>
    <row r="58" spans="1:6" x14ac:dyDescent="0.2">
      <c r="A58" s="4"/>
      <c r="B58" s="4"/>
      <c r="C58" s="3"/>
      <c r="D58" s="3"/>
      <c r="E58" s="3"/>
      <c r="F58" s="3"/>
    </row>
    <row r="59" spans="1:6" x14ac:dyDescent="0.2">
      <c r="A59" s="4"/>
      <c r="B59" s="4"/>
      <c r="C59" s="3"/>
      <c r="D59" s="3"/>
      <c r="E59" s="3"/>
      <c r="F59" s="3"/>
    </row>
    <row r="60" spans="1:6" x14ac:dyDescent="0.2">
      <c r="A60" s="4"/>
      <c r="B60" s="4"/>
      <c r="C60" s="3"/>
      <c r="D60" s="3"/>
      <c r="E60" s="3"/>
      <c r="F60" s="3"/>
    </row>
    <row r="61" spans="1:6" x14ac:dyDescent="0.2">
      <c r="A61" s="4"/>
      <c r="B61" s="4"/>
      <c r="C61" s="3"/>
      <c r="D61" s="3"/>
      <c r="E61" s="3"/>
      <c r="F61" s="3"/>
    </row>
    <row r="62" spans="1:6" x14ac:dyDescent="0.2">
      <c r="A62" s="4"/>
      <c r="B62" s="4"/>
      <c r="C62" s="3"/>
      <c r="D62" s="3"/>
      <c r="E62" s="3"/>
      <c r="F62" s="3"/>
    </row>
    <row r="63" spans="1:6" x14ac:dyDescent="0.2">
      <c r="A63" s="4"/>
      <c r="B63" s="4"/>
      <c r="C63" s="3"/>
      <c r="D63" s="3"/>
      <c r="E63" s="3"/>
      <c r="F63" s="3"/>
    </row>
    <row r="64" spans="1:6" x14ac:dyDescent="0.2">
      <c r="A64" s="4"/>
      <c r="B64" s="4"/>
      <c r="C64" s="3"/>
      <c r="D64" s="3"/>
      <c r="E64" s="3"/>
      <c r="F64" s="3"/>
    </row>
    <row r="65" spans="1:6" x14ac:dyDescent="0.2">
      <c r="A65" s="4"/>
      <c r="B65" s="4"/>
      <c r="C65" s="3"/>
      <c r="D65" s="3"/>
      <c r="E65" s="3"/>
      <c r="F65" s="3"/>
    </row>
    <row r="66" spans="1:6" x14ac:dyDescent="0.2">
      <c r="A66" s="4"/>
      <c r="B66" s="4"/>
      <c r="C66" s="3"/>
      <c r="D66" s="3"/>
      <c r="E66" s="3"/>
      <c r="F66" s="3"/>
    </row>
    <row r="67" spans="1:6" x14ac:dyDescent="0.2">
      <c r="A67" s="4"/>
      <c r="B67" s="4"/>
      <c r="C67" s="3"/>
      <c r="D67" s="3"/>
      <c r="E67" s="3"/>
      <c r="F67" s="3"/>
    </row>
    <row r="68" spans="1:6" x14ac:dyDescent="0.2">
      <c r="A68" s="4"/>
      <c r="B68" s="4"/>
      <c r="C68" s="3"/>
      <c r="D68" s="3"/>
      <c r="E68" s="3"/>
      <c r="F68" s="3"/>
    </row>
    <row r="69" spans="1:6" x14ac:dyDescent="0.2">
      <c r="A69" s="4"/>
      <c r="B69" s="4"/>
      <c r="C69" s="3"/>
      <c r="D69" s="3"/>
      <c r="E69" s="3"/>
      <c r="F69" s="3"/>
    </row>
    <row r="70" spans="1:6" x14ac:dyDescent="0.2">
      <c r="A70" s="4"/>
      <c r="B70" s="4"/>
      <c r="C70" s="3"/>
      <c r="D70" s="3"/>
      <c r="E70" s="3"/>
      <c r="F70" s="3"/>
    </row>
    <row r="71" spans="1:6" x14ac:dyDescent="0.2">
      <c r="A71" s="4"/>
      <c r="B71" s="4"/>
      <c r="C71" s="3"/>
      <c r="D71" s="3"/>
      <c r="E71" s="3"/>
      <c r="F71" s="3"/>
    </row>
    <row r="72" spans="1:6" x14ac:dyDescent="0.2">
      <c r="A72" s="4"/>
      <c r="B72" s="4"/>
      <c r="C72" s="3"/>
      <c r="D72" s="3"/>
      <c r="E72" s="3"/>
      <c r="F72" s="3"/>
    </row>
    <row r="73" spans="1:6" x14ac:dyDescent="0.2">
      <c r="A73" s="4"/>
      <c r="B73" s="4"/>
      <c r="C73" s="3"/>
      <c r="D73" s="3"/>
      <c r="E73" s="3"/>
      <c r="F73" s="3"/>
    </row>
    <row r="74" spans="1:6" x14ac:dyDescent="0.2">
      <c r="A74" s="4"/>
      <c r="B74" s="4"/>
      <c r="C74" s="3"/>
      <c r="D74" s="3"/>
      <c r="E74" s="3"/>
      <c r="F74" s="3"/>
    </row>
    <row r="75" spans="1:6" x14ac:dyDescent="0.2">
      <c r="A75" s="4"/>
      <c r="B75" s="4"/>
      <c r="C75" s="3"/>
      <c r="D75" s="3"/>
      <c r="E75" s="3"/>
      <c r="F75" s="3"/>
    </row>
    <row r="76" spans="1:6" x14ac:dyDescent="0.2">
      <c r="A76" s="4"/>
      <c r="B76" s="4"/>
      <c r="C76" s="3"/>
      <c r="D76" s="3"/>
      <c r="E76" s="3"/>
      <c r="F76" s="3"/>
    </row>
  </sheetData>
  <mergeCells count="1">
    <mergeCell ref="A2:F2"/>
  </mergeCells>
  <phoneticPr fontId="0" type="noConversion"/>
  <pageMargins left="0.55118110236220474" right="0.55118110236220474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55"/>
  <sheetViews>
    <sheetView tabSelected="1" zoomScaleNormal="100" zoomScaleSheetLayoutView="100" workbookViewId="0">
      <selection sqref="A1:I1"/>
    </sheetView>
  </sheetViews>
  <sheetFormatPr defaultRowHeight="15.75" x14ac:dyDescent="0.25"/>
  <cols>
    <col min="1" max="1" width="61.42578125" style="12" customWidth="1"/>
    <col min="2" max="4" width="15.7109375" style="12" customWidth="1"/>
    <col min="5" max="5" width="13.42578125" style="12" bestFit="1" customWidth="1"/>
    <col min="6" max="6" width="3.42578125" style="12" customWidth="1"/>
    <col min="7" max="16384" width="9.140625" style="12"/>
  </cols>
  <sheetData>
    <row r="1" spans="1:9" x14ac:dyDescent="0.25">
      <c r="A1" s="56" t="s">
        <v>73</v>
      </c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10"/>
    </row>
    <row r="3" spans="1:9" x14ac:dyDescent="0.25">
      <c r="A3" s="54" t="s">
        <v>11</v>
      </c>
      <c r="B3" s="54"/>
      <c r="C3" s="54"/>
      <c r="D3" s="54"/>
      <c r="E3" s="54"/>
    </row>
    <row r="4" spans="1:9" x14ac:dyDescent="0.25">
      <c r="A4" s="54" t="s">
        <v>66</v>
      </c>
      <c r="B4" s="54"/>
      <c r="C4" s="54"/>
      <c r="D4" s="54"/>
      <c r="E4" s="54"/>
    </row>
    <row r="5" spans="1:9" s="3" customFormat="1" ht="21" customHeight="1" thickBot="1" x14ac:dyDescent="0.25">
      <c r="A5" s="55" t="s">
        <v>58</v>
      </c>
      <c r="B5" s="55"/>
      <c r="C5" s="55"/>
      <c r="D5" s="55"/>
      <c r="E5" s="55"/>
    </row>
    <row r="6" spans="1:9" s="3" customFormat="1" ht="42" customHeight="1" thickBot="1" x14ac:dyDescent="0.25">
      <c r="A6" s="13" t="s">
        <v>12</v>
      </c>
      <c r="B6" s="14" t="s">
        <v>67</v>
      </c>
      <c r="C6" s="15" t="s">
        <v>70</v>
      </c>
      <c r="D6" s="15" t="s">
        <v>71</v>
      </c>
      <c r="E6" s="11" t="s">
        <v>60</v>
      </c>
    </row>
    <row r="7" spans="1:9" s="3" customFormat="1" ht="12.75" x14ac:dyDescent="0.2">
      <c r="A7" s="16" t="s">
        <v>54</v>
      </c>
      <c r="B7" s="17">
        <f>B8+B9</f>
        <v>1278604161</v>
      </c>
      <c r="C7" s="17">
        <f>C8+C9</f>
        <v>1512208984</v>
      </c>
      <c r="D7" s="17">
        <f>D8+D9</f>
        <v>1330384743</v>
      </c>
      <c r="E7" s="46">
        <f t="shared" ref="E7:E20" si="0">ROUND(D7/C7*100,2)</f>
        <v>87.98</v>
      </c>
    </row>
    <row r="8" spans="1:9" s="3" customFormat="1" ht="12.75" x14ac:dyDescent="0.2">
      <c r="A8" s="18" t="s">
        <v>51</v>
      </c>
      <c r="B8" s="19">
        <v>895536997</v>
      </c>
      <c r="C8" s="19">
        <v>1019993706</v>
      </c>
      <c r="D8" s="19">
        <v>1019993706</v>
      </c>
      <c r="E8" s="47">
        <f t="shared" si="0"/>
        <v>100</v>
      </c>
    </row>
    <row r="9" spans="1:9" s="3" customFormat="1" ht="12.75" x14ac:dyDescent="0.2">
      <c r="A9" s="18" t="s">
        <v>52</v>
      </c>
      <c r="B9" s="19">
        <v>383067164</v>
      </c>
      <c r="C9" s="19">
        <v>492215278</v>
      </c>
      <c r="D9" s="19">
        <v>310391037</v>
      </c>
      <c r="E9" s="47">
        <f t="shared" si="0"/>
        <v>63.06</v>
      </c>
    </row>
    <row r="10" spans="1:9" s="3" customFormat="1" ht="12.75" x14ac:dyDescent="0.2">
      <c r="A10" s="20" t="s">
        <v>30</v>
      </c>
      <c r="B10" s="21">
        <v>537426000</v>
      </c>
      <c r="C10" s="21">
        <v>443253070</v>
      </c>
      <c r="D10" s="21">
        <v>443253070</v>
      </c>
      <c r="E10" s="46">
        <f t="shared" si="0"/>
        <v>100</v>
      </c>
    </row>
    <row r="11" spans="1:9" s="3" customFormat="1" ht="12.75" x14ac:dyDescent="0.2">
      <c r="A11" s="20" t="s">
        <v>31</v>
      </c>
      <c r="B11" s="21">
        <v>274577123</v>
      </c>
      <c r="C11" s="21">
        <v>268026190</v>
      </c>
      <c r="D11" s="21">
        <v>247217043</v>
      </c>
      <c r="E11" s="46">
        <f t="shared" si="0"/>
        <v>92.24</v>
      </c>
    </row>
    <row r="12" spans="1:9" s="3" customFormat="1" ht="13.5" thickBot="1" x14ac:dyDescent="0.25">
      <c r="A12" s="22" t="s">
        <v>33</v>
      </c>
      <c r="B12" s="23">
        <v>2650000</v>
      </c>
      <c r="C12" s="23">
        <v>5233318</v>
      </c>
      <c r="D12" s="23">
        <v>5233318</v>
      </c>
      <c r="E12" s="46">
        <f t="shared" si="0"/>
        <v>100</v>
      </c>
    </row>
    <row r="13" spans="1:9" s="4" customFormat="1" ht="13.5" thickBot="1" x14ac:dyDescent="0.25">
      <c r="A13" s="24" t="s">
        <v>39</v>
      </c>
      <c r="B13" s="25">
        <f>B7+B10+B11+B12</f>
        <v>2093257284</v>
      </c>
      <c r="C13" s="25">
        <f>C7+C10+C11+C12</f>
        <v>2228721562</v>
      </c>
      <c r="D13" s="25">
        <f>D7+D10+D11+D12</f>
        <v>2026088174</v>
      </c>
      <c r="E13" s="49">
        <f t="shared" si="0"/>
        <v>90.91</v>
      </c>
    </row>
    <row r="14" spans="1:9" s="3" customFormat="1" ht="12.75" x14ac:dyDescent="0.2">
      <c r="A14" s="16" t="s">
        <v>34</v>
      </c>
      <c r="B14" s="26">
        <f>B15+B16+B17</f>
        <v>583214751</v>
      </c>
      <c r="C14" s="26">
        <f>C15+C16+C17</f>
        <v>4430039830</v>
      </c>
      <c r="D14" s="26">
        <f>D15+D16+D17</f>
        <v>4200490719</v>
      </c>
      <c r="E14" s="46">
        <f t="shared" si="0"/>
        <v>94.82</v>
      </c>
    </row>
    <row r="15" spans="1:9" s="3" customFormat="1" ht="12.75" x14ac:dyDescent="0.2">
      <c r="A15" s="27" t="s">
        <v>36</v>
      </c>
      <c r="B15" s="28">
        <v>0</v>
      </c>
      <c r="C15" s="28">
        <v>3695346000</v>
      </c>
      <c r="D15" s="28">
        <v>3695346000</v>
      </c>
      <c r="E15" s="46">
        <f t="shared" si="0"/>
        <v>100</v>
      </c>
    </row>
    <row r="16" spans="1:9" s="3" customFormat="1" ht="12.75" x14ac:dyDescent="0.2">
      <c r="A16" s="27" t="s">
        <v>61</v>
      </c>
      <c r="B16" s="28">
        <v>1881735</v>
      </c>
      <c r="C16" s="28">
        <v>1802940</v>
      </c>
      <c r="D16" s="28">
        <v>1701735</v>
      </c>
      <c r="E16" s="47">
        <f t="shared" si="0"/>
        <v>94.39</v>
      </c>
    </row>
    <row r="17" spans="1:5" s="3" customFormat="1" ht="12.75" x14ac:dyDescent="0.2">
      <c r="A17" s="27" t="s">
        <v>62</v>
      </c>
      <c r="B17" s="28">
        <v>581333016</v>
      </c>
      <c r="C17" s="28">
        <v>732890890</v>
      </c>
      <c r="D17" s="28">
        <v>503442984</v>
      </c>
      <c r="E17" s="47">
        <f t="shared" si="0"/>
        <v>68.69</v>
      </c>
    </row>
    <row r="18" spans="1:5" s="3" customFormat="1" ht="12.75" x14ac:dyDescent="0.2">
      <c r="A18" s="20" t="s">
        <v>32</v>
      </c>
      <c r="B18" s="21">
        <v>90829500</v>
      </c>
      <c r="C18" s="21">
        <v>56879456</v>
      </c>
      <c r="D18" s="21">
        <v>36154942</v>
      </c>
      <c r="E18" s="46">
        <f t="shared" si="0"/>
        <v>63.56</v>
      </c>
    </row>
    <row r="19" spans="1:5" s="3" customFormat="1" ht="12.75" x14ac:dyDescent="0.2">
      <c r="A19" s="20" t="s">
        <v>27</v>
      </c>
      <c r="B19" s="21">
        <f>SUM(B20:B21)</f>
        <v>12720149</v>
      </c>
      <c r="C19" s="21">
        <f>SUM(C20:C21)</f>
        <v>26387407</v>
      </c>
      <c r="D19" s="21">
        <f>SUM(D20:D21)</f>
        <v>9484445</v>
      </c>
      <c r="E19" s="46">
        <f t="shared" si="0"/>
        <v>35.94</v>
      </c>
    </row>
    <row r="20" spans="1:5" s="3" customFormat="1" ht="12.75" x14ac:dyDescent="0.2">
      <c r="A20" s="29" t="s">
        <v>37</v>
      </c>
      <c r="B20" s="19">
        <v>12720149</v>
      </c>
      <c r="C20" s="19">
        <v>11512289</v>
      </c>
      <c r="D20" s="19">
        <v>9484445</v>
      </c>
      <c r="E20" s="47">
        <f t="shared" si="0"/>
        <v>82.39</v>
      </c>
    </row>
    <row r="21" spans="1:5" s="3" customFormat="1" ht="13.5" thickBot="1" x14ac:dyDescent="0.25">
      <c r="A21" s="29" t="s">
        <v>53</v>
      </c>
      <c r="B21" s="30"/>
      <c r="C21" s="30">
        <v>14875118</v>
      </c>
      <c r="D21" s="30">
        <v>0</v>
      </c>
      <c r="E21" s="46"/>
    </row>
    <row r="22" spans="1:5" s="4" customFormat="1" ht="14.25" customHeight="1" thickBot="1" x14ac:dyDescent="0.25">
      <c r="A22" s="24" t="s">
        <v>40</v>
      </c>
      <c r="B22" s="25">
        <f>B19+B18+B14</f>
        <v>686764400</v>
      </c>
      <c r="C22" s="25">
        <f>C19+C18+C14</f>
        <v>4513306693</v>
      </c>
      <c r="D22" s="25">
        <f>D19+D18+D14</f>
        <v>4246130106</v>
      </c>
      <c r="E22" s="49">
        <f>ROUND(D22/C22*100,2)</f>
        <v>94.08</v>
      </c>
    </row>
    <row r="23" spans="1:5" s="4" customFormat="1" ht="15.75" customHeight="1" thickBot="1" x14ac:dyDescent="0.25">
      <c r="A23" s="31" t="s">
        <v>38</v>
      </c>
      <c r="B23" s="32">
        <f>B22+B13</f>
        <v>2780021684</v>
      </c>
      <c r="C23" s="32">
        <f>C22+C13</f>
        <v>6742028255</v>
      </c>
      <c r="D23" s="32">
        <f>D22+D13</f>
        <v>6272218280</v>
      </c>
      <c r="E23" s="49">
        <f>ROUND(D23/C23*100,2)</f>
        <v>93.03</v>
      </c>
    </row>
    <row r="24" spans="1:5" s="3" customFormat="1" ht="12.75" x14ac:dyDescent="0.2">
      <c r="A24" s="33" t="s">
        <v>29</v>
      </c>
      <c r="B24" s="17">
        <f>SUM(B25:B26)</f>
        <v>1255339333</v>
      </c>
      <c r="C24" s="17">
        <f>SUM(C25:C26)</f>
        <v>1370408969</v>
      </c>
      <c r="D24" s="17">
        <f>SUM(D25:D26)</f>
        <v>1357152893</v>
      </c>
      <c r="E24" s="46">
        <f>ROUND(D24/C24*100,2)</f>
        <v>99.03</v>
      </c>
    </row>
    <row r="25" spans="1:5" s="3" customFormat="1" ht="12.75" x14ac:dyDescent="0.2">
      <c r="A25" s="27" t="s">
        <v>41</v>
      </c>
      <c r="B25" s="19">
        <v>375560845</v>
      </c>
      <c r="C25" s="19">
        <v>479130481</v>
      </c>
      <c r="D25" s="19">
        <f>479130481-13256076</f>
        <v>465874405</v>
      </c>
      <c r="E25" s="47">
        <f>ROUND(D25/C25*100,2)</f>
        <v>97.23</v>
      </c>
    </row>
    <row r="26" spans="1:5" s="3" customFormat="1" ht="12.75" x14ac:dyDescent="0.2">
      <c r="A26" s="27" t="s">
        <v>42</v>
      </c>
      <c r="B26" s="19">
        <v>879778488</v>
      </c>
      <c r="C26" s="19">
        <v>891278488</v>
      </c>
      <c r="D26" s="19">
        <v>891278488</v>
      </c>
      <c r="E26" s="47">
        <f>ROUND(D26/C26*100,2)</f>
        <v>100</v>
      </c>
    </row>
    <row r="27" spans="1:5" s="3" customFormat="1" ht="13.5" thickBot="1" x14ac:dyDescent="0.25">
      <c r="A27" s="34" t="s">
        <v>72</v>
      </c>
      <c r="B27" s="35">
        <v>0</v>
      </c>
      <c r="C27" s="35">
        <v>0</v>
      </c>
      <c r="D27" s="35">
        <v>40477592</v>
      </c>
      <c r="E27" s="46"/>
    </row>
    <row r="28" spans="1:5" s="4" customFormat="1" ht="15.75" customHeight="1" thickBot="1" x14ac:dyDescent="0.25">
      <c r="A28" s="24" t="s">
        <v>43</v>
      </c>
      <c r="B28" s="25">
        <f>SUM(B24+B27)</f>
        <v>1255339333</v>
      </c>
      <c r="C28" s="25">
        <f>SUM(C24+C27)</f>
        <v>1370408969</v>
      </c>
      <c r="D28" s="25">
        <f>SUM(D24+D27)</f>
        <v>1397630485</v>
      </c>
      <c r="E28" s="49">
        <f>ROUND(D28/C28*100,2)</f>
        <v>101.99</v>
      </c>
    </row>
    <row r="29" spans="1:5" s="4" customFormat="1" ht="15.75" customHeight="1" thickBot="1" x14ac:dyDescent="0.25">
      <c r="A29" s="36" t="s">
        <v>13</v>
      </c>
      <c r="B29" s="37">
        <f>B13+B22+B24+B27</f>
        <v>4035361017</v>
      </c>
      <c r="C29" s="37">
        <f>C13+C22+C24+C27</f>
        <v>8112437224</v>
      </c>
      <c r="D29" s="37">
        <f>D13+D22+D24+D27</f>
        <v>7669848765</v>
      </c>
      <c r="E29" s="49">
        <f>ROUND(D29/C29*100,2)</f>
        <v>94.54</v>
      </c>
    </row>
    <row r="30" spans="1:5" s="3" customFormat="1" ht="12.75" x14ac:dyDescent="0.2"/>
    <row r="31" spans="1:5" s="3" customFormat="1" ht="13.5" thickBot="1" x14ac:dyDescent="0.25">
      <c r="A31" s="55" t="s">
        <v>59</v>
      </c>
      <c r="B31" s="55"/>
      <c r="C31" s="55"/>
      <c r="D31" s="55"/>
      <c r="E31" s="55"/>
    </row>
    <row r="32" spans="1:5" s="3" customFormat="1" ht="45" customHeight="1" thickBot="1" x14ac:dyDescent="0.25">
      <c r="A32" s="38" t="s">
        <v>12</v>
      </c>
      <c r="B32" s="15" t="s">
        <v>67</v>
      </c>
      <c r="C32" s="15" t="s">
        <v>70</v>
      </c>
      <c r="D32" s="15" t="s">
        <v>71</v>
      </c>
      <c r="E32" s="11" t="s">
        <v>60</v>
      </c>
    </row>
    <row r="33" spans="1:5" s="3" customFormat="1" ht="12.75" x14ac:dyDescent="0.2">
      <c r="A33" s="16" t="s">
        <v>14</v>
      </c>
      <c r="B33" s="26">
        <v>833454266</v>
      </c>
      <c r="C33" s="26">
        <v>841802422</v>
      </c>
      <c r="D33" s="26">
        <v>809525038</v>
      </c>
      <c r="E33" s="45">
        <f t="shared" ref="E33:E52" si="1">ROUND(D33/C33*100,2)</f>
        <v>96.17</v>
      </c>
    </row>
    <row r="34" spans="1:5" s="3" customFormat="1" ht="12.75" x14ac:dyDescent="0.2">
      <c r="A34" s="20" t="s">
        <v>15</v>
      </c>
      <c r="B34" s="21">
        <v>158363754</v>
      </c>
      <c r="C34" s="21">
        <v>159487212</v>
      </c>
      <c r="D34" s="21">
        <v>145017006</v>
      </c>
      <c r="E34" s="46">
        <f t="shared" si="1"/>
        <v>90.93</v>
      </c>
    </row>
    <row r="35" spans="1:5" s="3" customFormat="1" ht="12.75" x14ac:dyDescent="0.2">
      <c r="A35" s="20" t="s">
        <v>6</v>
      </c>
      <c r="B35" s="21">
        <v>1324192876</v>
      </c>
      <c r="C35" s="21">
        <v>1385630498</v>
      </c>
      <c r="D35" s="21">
        <v>990046370</v>
      </c>
      <c r="E35" s="46">
        <f t="shared" si="1"/>
        <v>71.45</v>
      </c>
    </row>
    <row r="36" spans="1:5" s="3" customFormat="1" ht="12.75" x14ac:dyDescent="0.2">
      <c r="A36" s="20" t="s">
        <v>16</v>
      </c>
      <c r="B36" s="21">
        <v>32000000</v>
      </c>
      <c r="C36" s="21">
        <v>33000000</v>
      </c>
      <c r="D36" s="21">
        <v>32527700</v>
      </c>
      <c r="E36" s="46">
        <f t="shared" si="1"/>
        <v>98.57</v>
      </c>
    </row>
    <row r="37" spans="1:5" s="3" customFormat="1" ht="12.75" x14ac:dyDescent="0.2">
      <c r="A37" s="20" t="s">
        <v>55</v>
      </c>
      <c r="B37" s="21">
        <f>SUM(B38:B41)</f>
        <v>88178157</v>
      </c>
      <c r="C37" s="21">
        <f>SUM(C38:C41)</f>
        <v>221719109</v>
      </c>
      <c r="D37" s="21">
        <f>SUM(D38:D41)</f>
        <v>164586700</v>
      </c>
      <c r="E37" s="46">
        <f t="shared" si="1"/>
        <v>74.23</v>
      </c>
    </row>
    <row r="38" spans="1:5" s="3" customFormat="1" ht="12.75" x14ac:dyDescent="0.2">
      <c r="A38" s="27" t="s">
        <v>44</v>
      </c>
      <c r="B38" s="19">
        <v>0</v>
      </c>
      <c r="C38" s="19">
        <v>90165054</v>
      </c>
      <c r="D38" s="19">
        <v>90165014</v>
      </c>
      <c r="E38" s="47">
        <f t="shared" si="1"/>
        <v>100</v>
      </c>
    </row>
    <row r="39" spans="1:5" s="3" customFormat="1" ht="12.75" x14ac:dyDescent="0.2">
      <c r="A39" s="27" t="s">
        <v>46</v>
      </c>
      <c r="B39" s="19">
        <v>2949000</v>
      </c>
      <c r="C39" s="19">
        <v>22828596</v>
      </c>
      <c r="D39" s="19">
        <v>22828596</v>
      </c>
      <c r="E39" s="47">
        <f t="shared" si="1"/>
        <v>100</v>
      </c>
    </row>
    <row r="40" spans="1:5" s="3" customFormat="1" ht="12.75" x14ac:dyDescent="0.2">
      <c r="A40" s="27" t="s">
        <v>45</v>
      </c>
      <c r="B40" s="19">
        <v>73833853</v>
      </c>
      <c r="C40" s="19">
        <v>54194453</v>
      </c>
      <c r="D40" s="19">
        <v>51593090</v>
      </c>
      <c r="E40" s="47">
        <f t="shared" si="1"/>
        <v>95.2</v>
      </c>
    </row>
    <row r="41" spans="1:5" s="3" customFormat="1" ht="13.5" thickBot="1" x14ac:dyDescent="0.25">
      <c r="A41" s="27" t="s">
        <v>56</v>
      </c>
      <c r="B41" s="39">
        <f>9497660+1897644</f>
        <v>11395304</v>
      </c>
      <c r="C41" s="39">
        <v>54531006</v>
      </c>
      <c r="D41" s="39">
        <v>0</v>
      </c>
      <c r="E41" s="48">
        <f t="shared" si="1"/>
        <v>0</v>
      </c>
    </row>
    <row r="42" spans="1:5" s="3" customFormat="1" ht="13.5" thickBot="1" x14ac:dyDescent="0.25">
      <c r="A42" s="24" t="s">
        <v>47</v>
      </c>
      <c r="B42" s="25">
        <f>B33+B34+B35+B36+B37</f>
        <v>2436189053</v>
      </c>
      <c r="C42" s="25">
        <f>C33+C34+C35+C36+C37</f>
        <v>2641639241</v>
      </c>
      <c r="D42" s="25">
        <f>D33+D34+D35+D36+D37</f>
        <v>2141702814</v>
      </c>
      <c r="E42" s="49">
        <f t="shared" si="1"/>
        <v>81.069999999999993</v>
      </c>
    </row>
    <row r="43" spans="1:5" s="3" customFormat="1" ht="12.75" x14ac:dyDescent="0.2">
      <c r="A43" s="16" t="s">
        <v>26</v>
      </c>
      <c r="B43" s="21">
        <v>1490707099</v>
      </c>
      <c r="C43" s="21">
        <v>2381059081</v>
      </c>
      <c r="D43" s="21">
        <v>749673570</v>
      </c>
      <c r="E43" s="46">
        <f t="shared" si="1"/>
        <v>31.48</v>
      </c>
    </row>
    <row r="44" spans="1:5" s="3" customFormat="1" ht="12.75" x14ac:dyDescent="0.2">
      <c r="A44" s="40" t="s">
        <v>7</v>
      </c>
      <c r="B44" s="26">
        <v>54328980</v>
      </c>
      <c r="C44" s="26">
        <v>3011232550</v>
      </c>
      <c r="D44" s="26">
        <v>91553653</v>
      </c>
      <c r="E44" s="45">
        <f t="shared" si="1"/>
        <v>3.04</v>
      </c>
    </row>
    <row r="45" spans="1:5" s="3" customFormat="1" ht="12.75" x14ac:dyDescent="0.2">
      <c r="A45" s="20" t="s">
        <v>35</v>
      </c>
      <c r="B45" s="21">
        <f>SUM(B46:B48)</f>
        <v>19609165</v>
      </c>
      <c r="C45" s="21">
        <f>SUM(C46:C48)</f>
        <v>43979632</v>
      </c>
      <c r="D45" s="21">
        <f>SUM(D46:D48)</f>
        <v>22724860</v>
      </c>
      <c r="E45" s="46">
        <f t="shared" si="1"/>
        <v>51.67</v>
      </c>
    </row>
    <row r="46" spans="1:5" s="3" customFormat="1" ht="12.75" x14ac:dyDescent="0.2">
      <c r="A46" s="27" t="s">
        <v>63</v>
      </c>
      <c r="B46" s="19">
        <v>1003165</v>
      </c>
      <c r="C46" s="19">
        <v>1003165</v>
      </c>
      <c r="D46" s="19">
        <v>0</v>
      </c>
      <c r="E46" s="47">
        <f t="shared" si="1"/>
        <v>0</v>
      </c>
    </row>
    <row r="47" spans="1:5" s="3" customFormat="1" ht="12.75" x14ac:dyDescent="0.2">
      <c r="A47" s="27" t="s">
        <v>64</v>
      </c>
      <c r="B47" s="19">
        <v>17406000</v>
      </c>
      <c r="C47" s="19">
        <v>40848823</v>
      </c>
      <c r="D47" s="19">
        <v>20597216</v>
      </c>
      <c r="E47" s="47">
        <f t="shared" si="1"/>
        <v>50.42</v>
      </c>
    </row>
    <row r="48" spans="1:5" s="3" customFormat="1" ht="13.5" thickBot="1" x14ac:dyDescent="0.25">
      <c r="A48" s="27" t="s">
        <v>65</v>
      </c>
      <c r="B48" s="41">
        <v>1200000</v>
      </c>
      <c r="C48" s="41">
        <v>2127644</v>
      </c>
      <c r="D48" s="41">
        <v>2127644</v>
      </c>
      <c r="E48" s="50">
        <f t="shared" si="1"/>
        <v>100</v>
      </c>
    </row>
    <row r="49" spans="1:5" s="3" customFormat="1" ht="13.5" thickBot="1" x14ac:dyDescent="0.25">
      <c r="A49" s="24" t="s">
        <v>48</v>
      </c>
      <c r="B49" s="25">
        <f>B43+B44+B45</f>
        <v>1564645244</v>
      </c>
      <c r="C49" s="25">
        <f>C43+C44+C45</f>
        <v>5436271263</v>
      </c>
      <c r="D49" s="25">
        <f>D43+D44+D45</f>
        <v>863952083</v>
      </c>
      <c r="E49" s="49">
        <f t="shared" si="1"/>
        <v>15.89</v>
      </c>
    </row>
    <row r="50" spans="1:5" s="4" customFormat="1" ht="15.75" customHeight="1" thickBot="1" x14ac:dyDescent="0.25">
      <c r="A50" s="31" t="s">
        <v>49</v>
      </c>
      <c r="B50" s="32">
        <f>B49+B42</f>
        <v>4000834297</v>
      </c>
      <c r="C50" s="32">
        <f>C49+C42</f>
        <v>8077910504</v>
      </c>
      <c r="D50" s="32">
        <f>D49+D42</f>
        <v>3005654897</v>
      </c>
      <c r="E50" s="51">
        <f t="shared" si="1"/>
        <v>37.21</v>
      </c>
    </row>
    <row r="51" spans="1:5" s="3" customFormat="1" ht="15.75" customHeight="1" thickBot="1" x14ac:dyDescent="0.25">
      <c r="A51" s="42" t="s">
        <v>50</v>
      </c>
      <c r="B51" s="43">
        <v>34526720</v>
      </c>
      <c r="C51" s="43">
        <v>34526720</v>
      </c>
      <c r="D51" s="43">
        <v>34526720</v>
      </c>
      <c r="E51" s="52">
        <f t="shared" si="1"/>
        <v>100</v>
      </c>
    </row>
    <row r="52" spans="1:5" s="4" customFormat="1" ht="15.75" customHeight="1" thickBot="1" x14ac:dyDescent="0.25">
      <c r="A52" s="36" t="s">
        <v>17</v>
      </c>
      <c r="B52" s="37">
        <f>B51+B50</f>
        <v>4035361017</v>
      </c>
      <c r="C52" s="37">
        <f>C51+C50</f>
        <v>8112437224</v>
      </c>
      <c r="D52" s="37">
        <f>D51+D50</f>
        <v>3040181617</v>
      </c>
      <c r="E52" s="53">
        <f t="shared" si="1"/>
        <v>37.479999999999997</v>
      </c>
    </row>
    <row r="55" spans="1:5" x14ac:dyDescent="0.25">
      <c r="A55" s="44"/>
      <c r="B55" s="44"/>
      <c r="C55" s="44"/>
      <c r="D55" s="44"/>
      <c r="E55" s="44"/>
    </row>
  </sheetData>
  <mergeCells count="5">
    <mergeCell ref="A3:E3"/>
    <mergeCell ref="A4:E4"/>
    <mergeCell ref="A5:E5"/>
    <mergeCell ref="A31:E31"/>
    <mergeCell ref="A1:I1"/>
  </mergeCells>
  <pageMargins left="0" right="0" top="0.6692913385826772" bottom="0.70866141732283472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Címrend</vt:lpstr>
      <vt:lpstr>1.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user</cp:lastModifiedBy>
  <cp:lastPrinted>2021-05-20T16:33:27Z</cp:lastPrinted>
  <dcterms:created xsi:type="dcterms:W3CDTF">2007-11-15T07:32:30Z</dcterms:created>
  <dcterms:modified xsi:type="dcterms:W3CDTF">2021-05-27T12:24:10Z</dcterms:modified>
</cp:coreProperties>
</file>