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3C8088CF-369B-493E-8667-625B8AD2EC80}" xr6:coauthVersionLast="46" xr6:coauthVersionMax="46" xr10:uidLastSave="{00000000-0000-0000-0000-000000000000}"/>
  <bookViews>
    <workbookView xWindow="-120" yWindow="-120" windowWidth="20730" windowHeight="11160" activeTab="2"/>
  </bookViews>
  <sheets>
    <sheet name="ÖNKORMÁNYZAT" sheetId="1" r:id="rId1"/>
    <sheet name="ROVATRA" sheetId="2" r:id="rId2"/>
    <sheet name="TEVÉKENYSÉGRE" sheetId="3" r:id="rId3"/>
  </sheets>
  <definedNames>
    <definedName name="_xlnm.Print_Titles" localSheetId="0">ÖNKORMÁNYZAT!$3:$3</definedName>
    <definedName name="_xlnm.Print_Titles" localSheetId="1">ROVATRA!$3:$3</definedName>
    <definedName name="_xlnm.Print_Titles" localSheetId="2">TEVÉKENYSÉGRE!$3:$3</definedName>
  </definedNames>
  <calcPr calcId="191029" fullCalcOnLoad="1"/>
</workbook>
</file>

<file path=xl/calcChain.xml><?xml version="1.0" encoding="utf-8"?>
<calcChain xmlns="http://schemas.openxmlformats.org/spreadsheetml/2006/main">
  <c r="F47" i="1" l="1"/>
  <c r="F98" i="3"/>
  <c r="H98" i="3"/>
  <c r="F85" i="3"/>
  <c r="G85" i="3"/>
  <c r="F77" i="3"/>
  <c r="H77" i="3"/>
  <c r="H99" i="3"/>
  <c r="F21" i="3"/>
  <c r="G21" i="3"/>
  <c r="H104" i="2"/>
  <c r="H102" i="2"/>
  <c r="H100" i="2"/>
  <c r="F99" i="2"/>
  <c r="H99" i="2"/>
  <c r="H95" i="2"/>
  <c r="H94" i="2"/>
  <c r="F94" i="2"/>
  <c r="H89" i="2"/>
  <c r="F88" i="2"/>
  <c r="H88" i="2"/>
  <c r="F40" i="2"/>
  <c r="H40" i="2"/>
  <c r="F35" i="2"/>
  <c r="H35" i="2"/>
  <c r="H106" i="2"/>
  <c r="F28" i="2"/>
  <c r="G28" i="2"/>
  <c r="G106" i="2"/>
  <c r="G129" i="1"/>
  <c r="I129" i="1"/>
  <c r="F129" i="1"/>
  <c r="F7" i="1"/>
  <c r="G7" i="1"/>
  <c r="G14" i="1"/>
  <c r="I14" i="1"/>
  <c r="F13" i="1"/>
  <c r="H13" i="1"/>
  <c r="H14" i="1"/>
  <c r="G24" i="1"/>
  <c r="I135" i="1"/>
  <c r="F133" i="1"/>
  <c r="H133" i="1"/>
  <c r="H134" i="1"/>
  <c r="G124" i="1"/>
  <c r="G123" i="1"/>
  <c r="G125" i="1"/>
  <c r="F122" i="1"/>
  <c r="G122" i="1"/>
  <c r="F117" i="1"/>
  <c r="H117" i="1"/>
  <c r="H118" i="1"/>
  <c r="I118" i="1"/>
  <c r="I110" i="1"/>
  <c r="H108" i="1"/>
  <c r="I108" i="1"/>
  <c r="H106" i="1"/>
  <c r="I106" i="1"/>
  <c r="F104" i="1"/>
  <c r="H104" i="1"/>
  <c r="H105" i="1"/>
  <c r="I105" i="1"/>
  <c r="F96" i="1"/>
  <c r="H96" i="1"/>
  <c r="H97" i="1"/>
  <c r="I97" i="1"/>
  <c r="F23" i="1"/>
  <c r="F18" i="1"/>
  <c r="F82" i="1"/>
  <c r="H82" i="1"/>
  <c r="H83" i="1"/>
  <c r="I83" i="1"/>
  <c r="G51" i="1"/>
  <c r="G55" i="1"/>
  <c r="I55" i="1"/>
  <c r="F54" i="1"/>
  <c r="H54" i="1"/>
  <c r="H55" i="1"/>
  <c r="F49" i="1"/>
  <c r="H49" i="1"/>
  <c r="H50" i="1"/>
  <c r="G47" i="1"/>
  <c r="G50" i="1"/>
  <c r="I50" i="1"/>
  <c r="H66" i="1"/>
  <c r="H62" i="1"/>
  <c r="I62" i="1"/>
  <c r="F70" i="1"/>
  <c r="H70" i="1"/>
  <c r="H71" i="1"/>
  <c r="I71" i="1"/>
  <c r="F65" i="1"/>
  <c r="F61" i="1"/>
  <c r="F37" i="1"/>
  <c r="H37" i="1"/>
  <c r="H38" i="1"/>
  <c r="I38" i="1"/>
  <c r="F33" i="1"/>
  <c r="H33" i="1"/>
  <c r="H34" i="1"/>
  <c r="F28" i="1"/>
  <c r="G28" i="1"/>
  <c r="G34" i="1"/>
  <c r="H23" i="1"/>
  <c r="H24" i="1"/>
  <c r="I24" i="1"/>
  <c r="I34" i="1"/>
  <c r="I137" i="1"/>
  <c r="G137" i="1"/>
  <c r="I125" i="1"/>
  <c r="I134" i="1"/>
  <c r="H137" i="1"/>
  <c r="I106" i="2"/>
  <c r="G99" i="3"/>
  <c r="I99" i="3"/>
</calcChain>
</file>

<file path=xl/sharedStrings.xml><?xml version="1.0" encoding="utf-8"?>
<sst xmlns="http://schemas.openxmlformats.org/spreadsheetml/2006/main" count="1402" uniqueCount="153">
  <si>
    <t>Részletező kód</t>
  </si>
  <si>
    <t>Megnevezés</t>
  </si>
  <si>
    <t>Ei. kód</t>
  </si>
  <si>
    <t>Rovat kód</t>
  </si>
  <si>
    <t>1-011130K</t>
  </si>
  <si>
    <t>Önkormányzatok és önkormányzati hivatalok jogalkotó és általános igazgatási tevékenysége</t>
  </si>
  <si>
    <t>(KÖT)</t>
  </si>
  <si>
    <t>B411</t>
  </si>
  <si>
    <t>Egyéb működési bevételek</t>
  </si>
  <si>
    <t>B16</t>
  </si>
  <si>
    <t>Egyéb működési célú támogatások bevételei államháztartáson belülről</t>
  </si>
  <si>
    <t>B36</t>
  </si>
  <si>
    <t>B406</t>
  </si>
  <si>
    <t>Kiszámlázott általános forgalmi adó</t>
  </si>
  <si>
    <t>1-013320K</t>
  </si>
  <si>
    <t>Köztemető fenntartás és működtetés</t>
  </si>
  <si>
    <t>1-013350Ö</t>
  </si>
  <si>
    <t>Az önkormányzati vagyonnal való gazdálkodással kapcsolatos feladatok</t>
  </si>
  <si>
    <t>(ÖNV)</t>
  </si>
  <si>
    <t>B52</t>
  </si>
  <si>
    <t>Ingatlanok értékesítése</t>
  </si>
  <si>
    <t>1-018010K</t>
  </si>
  <si>
    <t>Önkormányzatok elszámolása központi költségvetéssel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</si>
  <si>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</si>
  <si>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</si>
  <si>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</si>
  <si>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</si>
  <si>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B114</t>
  </si>
  <si>
    <t>Települési önkormányzatok kulturális feladatainak támogatása</t>
  </si>
  <si>
    <t>B814</t>
  </si>
  <si>
    <t>Államháztartáson belüli megelőlegezések</t>
  </si>
  <si>
    <t>1-018030K</t>
  </si>
  <si>
    <t>Támogatási célú finanszírozási műveletek</t>
  </si>
  <si>
    <t>B8131</t>
  </si>
  <si>
    <t>Előző év költségvetési maradványának igénybevétele</t>
  </si>
  <si>
    <t>Város-, községgazdálkodási egyéb szolgáltatások</t>
  </si>
  <si>
    <t>1-900020K</t>
  </si>
  <si>
    <t>Önkormányzati funkcióra nem sorolható bevéltel ÁHK</t>
  </si>
  <si>
    <t>B34</t>
  </si>
  <si>
    <t>B351</t>
  </si>
  <si>
    <t>1-900060Ö</t>
  </si>
  <si>
    <t>Forgatási és befektetési célú finanszírozási műveletek</t>
  </si>
  <si>
    <t>B8111</t>
  </si>
  <si>
    <t>5-011130K</t>
  </si>
  <si>
    <t>K337</t>
  </si>
  <si>
    <t>Egyéb szolgáltatások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</si>
  <si>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</si>
  <si>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</si>
  <si>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</si>
  <si>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</si>
  <si>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</si>
  <si>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</si>
  <si>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</si>
  <si>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</si>
  <si>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</si>
  <si>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</si>
  <si>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</si>
  <si>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</si>
  <si>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</si>
  <si>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</si>
  <si>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</si>
  <si>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</si>
  <si>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</si>
  <si>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</si>
  <si>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K336</t>
  </si>
  <si>
    <t>Szakmai tevékenységet segítő szolgáltatások</t>
  </si>
  <si>
    <t>K341</t>
  </si>
  <si>
    <t>Kiküldetések kiadásai</t>
  </si>
  <si>
    <t>K351</t>
  </si>
  <si>
    <t>Működési célú előzetesen felszámított általános forgalmi adó</t>
  </si>
  <si>
    <t>K513</t>
  </si>
  <si>
    <t>Tartalékok</t>
  </si>
  <si>
    <t>K67</t>
  </si>
  <si>
    <t>5-013320K</t>
  </si>
  <si>
    <t>K1101</t>
  </si>
  <si>
    <t>Törvény szerinti illetmények, munkabérek</t>
  </si>
  <si>
    <t>5-013350K</t>
  </si>
  <si>
    <t>Az önkormányzati vagyonnal való gazdálkodással kapcsolatos feladatok (nem szociális bérlakás)</t>
  </si>
  <si>
    <t>K62</t>
  </si>
  <si>
    <t>Ingatlanok beszerzése, létesítése</t>
  </si>
  <si>
    <t>5-013350Ö</t>
  </si>
  <si>
    <t>Kiemelt állami és önkormányzati rendezvények kiadásai</t>
  </si>
  <si>
    <t>5-016080Ö</t>
  </si>
  <si>
    <t>5-018010K</t>
  </si>
  <si>
    <t>K914</t>
  </si>
  <si>
    <t>Államháztartáson belüli megelőlegezések visszafizetése</t>
  </si>
  <si>
    <t>5-018030K</t>
  </si>
  <si>
    <t>K506</t>
  </si>
  <si>
    <t>K915</t>
  </si>
  <si>
    <t>Központi, irányító szervi támogatás folyósítása</t>
  </si>
  <si>
    <t>5-045160K</t>
  </si>
  <si>
    <t>Közutak, hidak, alagutak üzemeltetése, fenntartása</t>
  </si>
  <si>
    <t>5-064010K</t>
  </si>
  <si>
    <t>Közvilágítás</t>
  </si>
  <si>
    <t>5-066010K</t>
  </si>
  <si>
    <t>Zöldterület-kezelés</t>
  </si>
  <si>
    <t>5-066020K</t>
  </si>
  <si>
    <t>5-074031K</t>
  </si>
  <si>
    <t>Család és nővédelmi egyészségügyi gondozás</t>
  </si>
  <si>
    <t>5-074032K</t>
  </si>
  <si>
    <t>Ifjúság-egészségügyi gondozás</t>
  </si>
  <si>
    <t>5-081041Ö</t>
  </si>
  <si>
    <t>Versenysport- és utánpótlás-nevelési tevékenység és támogatása</t>
  </si>
  <si>
    <t>K512</t>
  </si>
  <si>
    <t>Egyéb működési célú támogatások államháztartáson kívülre</t>
  </si>
  <si>
    <t>5-083030Ö</t>
  </si>
  <si>
    <t>Egyéb kiadói tevékenység</t>
  </si>
  <si>
    <t>5-084031Ö</t>
  </si>
  <si>
    <t>Civil szervezetek működési támogatása</t>
  </si>
  <si>
    <t>5-084070Ö</t>
  </si>
  <si>
    <t>A fiatalok társadalmi integrációját segítő struktúra, szakmai szolgáltatások fejlesztése, működteté</t>
  </si>
  <si>
    <t>5-900060Ö</t>
  </si>
  <si>
    <t>K9111</t>
  </si>
  <si>
    <t>Hosszú lejáratú hitelek, kölcsönök törlesztése pénzügyi vállalkozásnak</t>
  </si>
  <si>
    <t>K48</t>
  </si>
  <si>
    <t>Egyéb nem intézményi ellátások</t>
  </si>
  <si>
    <t>5482-107060K</t>
  </si>
  <si>
    <t>ELŐIRÁNYZAT</t>
  </si>
  <si>
    <t>BEVÉTEL</t>
  </si>
  <si>
    <t>KIADÁS</t>
  </si>
  <si>
    <t>EGYENLEG</t>
  </si>
  <si>
    <t>Társulásnak és költségvetési sz.</t>
  </si>
  <si>
    <t>Települési támogatás</t>
  </si>
  <si>
    <t>MINDÖSSZESEN</t>
  </si>
  <si>
    <t>B402</t>
  </si>
  <si>
    <t>Bérbeadás</t>
  </si>
  <si>
    <t>Beruházási célú áfa</t>
  </si>
  <si>
    <t>B1131</t>
  </si>
  <si>
    <t>B1132</t>
  </si>
  <si>
    <t>Települési önkormányzatok szoc. feladatainak támogatása</t>
  </si>
  <si>
    <t>Tel.önk.gyermekétkeztetési fa tám</t>
  </si>
  <si>
    <t>Működési célú előzetesen felsz.áfa</t>
  </si>
  <si>
    <t>Önkormányzatok és önko.</t>
  </si>
  <si>
    <t>fejezeti kezelésű támogatás</t>
  </si>
  <si>
    <t>építményadó</t>
  </si>
  <si>
    <t>kommunális adó</t>
  </si>
  <si>
    <t>telekadó</t>
  </si>
  <si>
    <t>vagyoni típusú adók össz</t>
  </si>
  <si>
    <t>Értékesítési és forgalmi adók IPA</t>
  </si>
  <si>
    <t>Bírság, talaj</t>
  </si>
  <si>
    <t>B115</t>
  </si>
  <si>
    <t>Működési kv.támogatás IPA</t>
  </si>
  <si>
    <t>K353</t>
  </si>
  <si>
    <t>Kamatkiadások</t>
  </si>
  <si>
    <t>K352</t>
  </si>
  <si>
    <t>fFizetendő áfa</t>
  </si>
  <si>
    <t>B25</t>
  </si>
  <si>
    <t>B8112</t>
  </si>
  <si>
    <t>Hosszú lejáratú hitelek, kölcsönök felv.</t>
  </si>
  <si>
    <t>B116</t>
  </si>
  <si>
    <t>Előző évi elszámolásból támogatás</t>
  </si>
  <si>
    <t>ERDŐKERTES KÖZSÉG ÖNKORMÁNYZATA 2021. évi  KÖLTSÉGVETÉSE</t>
  </si>
  <si>
    <t>3.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</si>
</sst>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\ _F_t"/>
  </numFmts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67" fontId="2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167" fontId="0" fillId="0" borderId="1" xfId="0" applyNumberFormat="1" applyFont="1" applyBorder="1"/>
    <xf numFmtId="167" fontId="0" fillId="0" borderId="1" xfId="0" applyNumberFormat="1" applyBorder="1"/>
    <xf numFmtId="167" fontId="0" fillId="0" borderId="0" xfId="0" applyNumberFormat="1" applyFont="1"/>
    <xf numFmtId="0" fontId="1" fillId="0" borderId="1" xfId="0" applyFont="1" applyFill="1" applyBorder="1" applyProtection="1">
      <protection locked="0"/>
    </xf>
    <xf numFmtId="167" fontId="1" fillId="0" borderId="0" xfId="0" applyNumberFormat="1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Font="1" applyBorder="1"/>
    <xf numFmtId="167" fontId="0" fillId="0" borderId="3" xfId="0" applyNumberFormat="1" applyFont="1" applyBorder="1"/>
    <xf numFmtId="167" fontId="1" fillId="0" borderId="3" xfId="0" applyNumberFormat="1" applyFont="1" applyBorder="1"/>
    <xf numFmtId="0" fontId="4" fillId="0" borderId="4" xfId="0" applyFont="1" applyBorder="1"/>
    <xf numFmtId="167" fontId="4" fillId="0" borderId="5" xfId="0" applyNumberFormat="1" applyFont="1" applyBorder="1"/>
    <xf numFmtId="167" fontId="4" fillId="0" borderId="6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zoomScaleNormal="100" workbookViewId="0">
      <selection sqref="A1:I1"/>
    </sheetView>
  </sheetViews>
  <sheetFormatPr defaultColWidth="11.5703125" defaultRowHeight="12.75" x14ac:dyDescent="0.2"/>
  <cols>
    <col min="1" max="1" width="13.28515625" style="1" customWidth="1"/>
    <col min="2" max="2" width="28.28515625" style="1" customWidth="1"/>
    <col min="3" max="3" width="7.28515625" style="1" customWidth="1"/>
    <col min="4" max="4" width="8" style="1" customWidth="1"/>
    <col min="5" max="5" width="33.28515625" style="1" customWidth="1"/>
    <col min="6" max="6" width="13.7109375" style="15" customWidth="1"/>
    <col min="7" max="7" width="18.7109375" style="15" customWidth="1"/>
    <col min="8" max="8" width="19.7109375" style="15" customWidth="1"/>
    <col min="9" max="9" width="18.42578125" style="17" customWidth="1"/>
    <col min="10" max="16384" width="11.5703125" style="1"/>
  </cols>
  <sheetData>
    <row r="1" spans="1:10" s="4" customFormat="1" ht="24.75" customHeight="1" x14ac:dyDescent="0.25">
      <c r="A1" s="27" t="s">
        <v>152</v>
      </c>
      <c r="B1" s="27"/>
      <c r="C1" s="27"/>
      <c r="D1" s="27"/>
      <c r="E1" s="27"/>
      <c r="F1" s="27"/>
      <c r="G1" s="27"/>
      <c r="H1" s="27"/>
      <c r="I1" s="27"/>
    </row>
    <row r="2" spans="1:10" s="4" customFormat="1" ht="24.75" customHeight="1" x14ac:dyDescent="0.25">
      <c r="A2" s="28" t="s">
        <v>151</v>
      </c>
      <c r="B2" s="28"/>
      <c r="C2" s="28"/>
      <c r="D2" s="28"/>
      <c r="E2" s="28"/>
      <c r="F2" s="28"/>
      <c r="G2" s="28"/>
      <c r="H2" s="28"/>
      <c r="I2" s="28"/>
    </row>
    <row r="3" spans="1:10" s="3" customFormat="1" ht="12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1" t="s">
        <v>117</v>
      </c>
      <c r="G3" s="11" t="s">
        <v>118</v>
      </c>
      <c r="H3" s="11" t="s">
        <v>119</v>
      </c>
      <c r="I3" s="11" t="s">
        <v>120</v>
      </c>
    </row>
    <row r="4" spans="1:10" x14ac:dyDescent="0.2">
      <c r="A4" s="6" t="s">
        <v>4</v>
      </c>
      <c r="B4" s="6" t="s">
        <v>5</v>
      </c>
      <c r="C4" s="6" t="s">
        <v>6</v>
      </c>
      <c r="D4" s="6" t="s">
        <v>9</v>
      </c>
      <c r="E4" s="6" t="s">
        <v>10</v>
      </c>
      <c r="F4" s="13">
        <v>25000000</v>
      </c>
      <c r="G4" s="13"/>
      <c r="H4" s="13"/>
      <c r="I4" s="12"/>
    </row>
    <row r="5" spans="1:10" x14ac:dyDescent="0.2">
      <c r="A5" s="6" t="s">
        <v>4</v>
      </c>
      <c r="B5" s="8" t="s">
        <v>132</v>
      </c>
      <c r="C5" s="6" t="s">
        <v>18</v>
      </c>
      <c r="D5" s="8" t="s">
        <v>9</v>
      </c>
      <c r="E5" s="8" t="s">
        <v>133</v>
      </c>
      <c r="F5" s="13">
        <v>16000000</v>
      </c>
      <c r="G5" s="13"/>
      <c r="H5" s="13"/>
      <c r="I5" s="12"/>
      <c r="J5"/>
    </row>
    <row r="6" spans="1:10" x14ac:dyDescent="0.2">
      <c r="A6" s="6" t="s">
        <v>4</v>
      </c>
      <c r="B6" s="8" t="s">
        <v>132</v>
      </c>
      <c r="C6" s="6" t="s">
        <v>18</v>
      </c>
      <c r="D6" s="8" t="s">
        <v>146</v>
      </c>
      <c r="E6" s="8" t="s">
        <v>133</v>
      </c>
      <c r="F6" s="13">
        <v>100000000</v>
      </c>
      <c r="G6" s="13"/>
      <c r="H6" s="13"/>
      <c r="I6" s="12"/>
      <c r="J6"/>
    </row>
    <row r="7" spans="1:10" x14ac:dyDescent="0.2">
      <c r="A7" s="6"/>
      <c r="B7" s="8"/>
      <c r="C7" s="6"/>
      <c r="D7" s="8"/>
      <c r="E7" s="8"/>
      <c r="F7" s="13">
        <f>SUM(F4:F6)</f>
        <v>141000000</v>
      </c>
      <c r="G7" s="13">
        <f>F7</f>
        <v>141000000</v>
      </c>
      <c r="H7" s="13"/>
      <c r="I7" s="12"/>
      <c r="J7"/>
    </row>
    <row r="8" spans="1:10" x14ac:dyDescent="0.2">
      <c r="A8" s="6" t="s">
        <v>43</v>
      </c>
      <c r="B8" s="6" t="s">
        <v>5</v>
      </c>
      <c r="C8" s="6" t="s">
        <v>6</v>
      </c>
      <c r="D8" s="6" t="s">
        <v>46</v>
      </c>
      <c r="E8" s="6" t="s">
        <v>47</v>
      </c>
      <c r="F8" s="13">
        <v>17731200</v>
      </c>
      <c r="G8" s="13"/>
      <c r="H8" s="13"/>
      <c r="I8" s="12"/>
    </row>
    <row r="9" spans="1:10" x14ac:dyDescent="0.2">
      <c r="A9" s="6" t="s">
        <v>43</v>
      </c>
      <c r="B9" s="6" t="s">
        <v>5</v>
      </c>
      <c r="C9" s="6" t="s">
        <v>6</v>
      </c>
      <c r="D9" s="6" t="s">
        <v>50</v>
      </c>
      <c r="E9" s="6" t="s">
        <v>51</v>
      </c>
      <c r="F9" s="13">
        <v>1426000</v>
      </c>
      <c r="G9" s="13"/>
      <c r="H9" s="13"/>
      <c r="I9" s="12"/>
    </row>
    <row r="10" spans="1:10" x14ac:dyDescent="0.2">
      <c r="A10" s="6" t="s">
        <v>43</v>
      </c>
      <c r="B10" s="6" t="s">
        <v>5</v>
      </c>
      <c r="C10" s="6" t="s">
        <v>6</v>
      </c>
      <c r="D10" s="8" t="s">
        <v>142</v>
      </c>
      <c r="E10" s="8" t="s">
        <v>143</v>
      </c>
      <c r="F10" s="13">
        <v>1790000</v>
      </c>
      <c r="G10" s="13"/>
      <c r="H10" s="13"/>
      <c r="I10" s="12"/>
    </row>
    <row r="11" spans="1:10" x14ac:dyDescent="0.2">
      <c r="A11" s="6" t="s">
        <v>43</v>
      </c>
      <c r="B11" s="6" t="s">
        <v>5</v>
      </c>
      <c r="C11" s="6" t="s">
        <v>6</v>
      </c>
      <c r="D11" s="6" t="s">
        <v>70</v>
      </c>
      <c r="E11" s="6" t="s">
        <v>71</v>
      </c>
      <c r="F11" s="13">
        <v>36396307</v>
      </c>
      <c r="G11" s="13"/>
      <c r="H11" s="14"/>
      <c r="I11" s="12"/>
    </row>
    <row r="12" spans="1:10" x14ac:dyDescent="0.2">
      <c r="A12" s="6" t="s">
        <v>43</v>
      </c>
      <c r="B12" s="6" t="s">
        <v>5</v>
      </c>
      <c r="C12" s="6" t="s">
        <v>6</v>
      </c>
      <c r="D12" s="8" t="s">
        <v>144</v>
      </c>
      <c r="E12" s="8" t="s">
        <v>145</v>
      </c>
      <c r="F12" s="13">
        <v>13000000</v>
      </c>
      <c r="G12" s="13"/>
      <c r="H12" s="14"/>
      <c r="I12" s="12"/>
    </row>
    <row r="13" spans="1:10" x14ac:dyDescent="0.2">
      <c r="A13" s="6"/>
      <c r="B13" s="6"/>
      <c r="C13" s="6"/>
      <c r="D13" s="6"/>
      <c r="E13" s="6"/>
      <c r="F13" s="13">
        <f>SUM(F8:F12)</f>
        <v>70343507</v>
      </c>
      <c r="G13" s="13"/>
      <c r="H13" s="14">
        <f>F13</f>
        <v>70343507</v>
      </c>
      <c r="I13" s="12"/>
    </row>
    <row r="14" spans="1:10" s="2" customFormat="1" x14ac:dyDescent="0.2">
      <c r="A14" s="7"/>
      <c r="B14" s="7"/>
      <c r="C14" s="7"/>
      <c r="D14" s="7"/>
      <c r="E14" s="7"/>
      <c r="F14" s="12"/>
      <c r="G14" s="12">
        <f>SUM(G4:G11)</f>
        <v>141000000</v>
      </c>
      <c r="H14" s="12">
        <f>H13</f>
        <v>70343507</v>
      </c>
      <c r="I14" s="12">
        <f>G14-H14</f>
        <v>70656493</v>
      </c>
    </row>
    <row r="15" spans="1:10" x14ac:dyDescent="0.2">
      <c r="A15" s="6"/>
      <c r="B15" s="6"/>
      <c r="C15" s="6"/>
      <c r="D15" s="6"/>
      <c r="E15" s="6"/>
      <c r="F15" s="13"/>
      <c r="G15" s="13"/>
      <c r="H15" s="13"/>
      <c r="I15" s="12"/>
    </row>
    <row r="16" spans="1:10" x14ac:dyDescent="0.2">
      <c r="A16" s="6" t="s">
        <v>14</v>
      </c>
      <c r="B16" s="6" t="s">
        <v>15</v>
      </c>
      <c r="C16" s="6" t="s">
        <v>6</v>
      </c>
      <c r="D16" s="6" t="s">
        <v>12</v>
      </c>
      <c r="E16" s="6" t="s">
        <v>13</v>
      </c>
      <c r="F16" s="13">
        <v>100000</v>
      </c>
      <c r="G16" s="13"/>
      <c r="H16" s="13"/>
      <c r="I16" s="12"/>
    </row>
    <row r="17" spans="1:10" x14ac:dyDescent="0.2">
      <c r="A17" s="6" t="s">
        <v>14</v>
      </c>
      <c r="B17" s="6" t="s">
        <v>15</v>
      </c>
      <c r="C17" s="6" t="s">
        <v>6</v>
      </c>
      <c r="D17" s="6" t="s">
        <v>7</v>
      </c>
      <c r="E17" s="6" t="s">
        <v>8</v>
      </c>
      <c r="F17" s="13">
        <v>400000</v>
      </c>
      <c r="G17" s="13"/>
      <c r="H17" s="13"/>
      <c r="I17" s="12"/>
    </row>
    <row r="18" spans="1:10" x14ac:dyDescent="0.2">
      <c r="A18" s="6"/>
      <c r="B18" s="6"/>
      <c r="C18" s="6"/>
      <c r="D18" s="6"/>
      <c r="E18" s="6"/>
      <c r="F18" s="13">
        <f>SUM(F16:F17)</f>
        <v>500000</v>
      </c>
      <c r="G18" s="13">
        <v>500000</v>
      </c>
      <c r="H18" s="13"/>
      <c r="I18" s="12"/>
    </row>
    <row r="19" spans="1:10" x14ac:dyDescent="0.2">
      <c r="A19" s="6" t="s">
        <v>73</v>
      </c>
      <c r="B19" s="6" t="s">
        <v>15</v>
      </c>
      <c r="C19" s="6" t="s">
        <v>6</v>
      </c>
      <c r="D19" s="6" t="s">
        <v>74</v>
      </c>
      <c r="E19" s="6" t="s">
        <v>75</v>
      </c>
      <c r="F19" s="13">
        <v>1005000</v>
      </c>
      <c r="G19" s="13"/>
      <c r="H19" s="13"/>
      <c r="I19" s="12"/>
    </row>
    <row r="20" spans="1:10" x14ac:dyDescent="0.2">
      <c r="A20" s="6" t="s">
        <v>73</v>
      </c>
      <c r="B20" s="6" t="s">
        <v>15</v>
      </c>
      <c r="C20" s="6" t="s">
        <v>6</v>
      </c>
      <c r="D20" s="6" t="s">
        <v>54</v>
      </c>
      <c r="E20" s="6" t="s">
        <v>55</v>
      </c>
      <c r="F20" s="13">
        <v>50000</v>
      </c>
      <c r="G20" s="13"/>
      <c r="H20" s="13"/>
      <c r="I20" s="12"/>
    </row>
    <row r="21" spans="1:10" x14ac:dyDescent="0.2">
      <c r="A21" s="6" t="s">
        <v>73</v>
      </c>
      <c r="B21" s="6" t="s">
        <v>15</v>
      </c>
      <c r="C21" s="6" t="s">
        <v>6</v>
      </c>
      <c r="D21" s="6" t="s">
        <v>60</v>
      </c>
      <c r="E21" s="6" t="s">
        <v>61</v>
      </c>
      <c r="F21" s="13">
        <v>90000</v>
      </c>
      <c r="G21" s="13"/>
      <c r="H21" s="13"/>
      <c r="I21" s="12"/>
    </row>
    <row r="22" spans="1:10" x14ac:dyDescent="0.2">
      <c r="A22" s="6" t="s">
        <v>73</v>
      </c>
      <c r="B22" s="6" t="s">
        <v>15</v>
      </c>
      <c r="C22" s="6" t="s">
        <v>6</v>
      </c>
      <c r="D22" s="6" t="s">
        <v>68</v>
      </c>
      <c r="E22" s="6" t="s">
        <v>69</v>
      </c>
      <c r="F22" s="13">
        <v>50000</v>
      </c>
      <c r="G22" s="13"/>
      <c r="H22" s="13"/>
      <c r="I22" s="12"/>
    </row>
    <row r="23" spans="1:10" x14ac:dyDescent="0.2">
      <c r="A23" s="6"/>
      <c r="B23" s="6"/>
      <c r="C23" s="6"/>
      <c r="D23" s="6"/>
      <c r="E23" s="6"/>
      <c r="F23" s="13">
        <f>SUM(F19:F22)</f>
        <v>1195000</v>
      </c>
      <c r="G23" s="13"/>
      <c r="H23" s="13">
        <f>F23</f>
        <v>1195000</v>
      </c>
      <c r="I23" s="12"/>
    </row>
    <row r="24" spans="1:10" s="2" customFormat="1" x14ac:dyDescent="0.2">
      <c r="A24" s="7"/>
      <c r="B24" s="7"/>
      <c r="C24" s="7"/>
      <c r="D24" s="7"/>
      <c r="E24" s="7"/>
      <c r="F24" s="12"/>
      <c r="G24" s="12">
        <f>SUM(G18:G23)</f>
        <v>500000</v>
      </c>
      <c r="H24" s="12">
        <f>SUM(H19:H23)</f>
        <v>1195000</v>
      </c>
      <c r="I24" s="12">
        <f>G24-H24</f>
        <v>-695000</v>
      </c>
    </row>
    <row r="25" spans="1:10" x14ac:dyDescent="0.2">
      <c r="A25" s="6" t="s">
        <v>16</v>
      </c>
      <c r="B25" s="6" t="s">
        <v>17</v>
      </c>
      <c r="C25" s="6" t="s">
        <v>18</v>
      </c>
      <c r="D25" s="6" t="s">
        <v>12</v>
      </c>
      <c r="E25" s="6" t="s">
        <v>13</v>
      </c>
      <c r="F25" s="13">
        <v>13000000</v>
      </c>
      <c r="G25" s="13"/>
      <c r="H25" s="13"/>
      <c r="I25" s="12"/>
    </row>
    <row r="26" spans="1:10" x14ac:dyDescent="0.2">
      <c r="A26" s="6" t="s">
        <v>16</v>
      </c>
      <c r="B26" s="6" t="s">
        <v>17</v>
      </c>
      <c r="C26" s="6" t="s">
        <v>18</v>
      </c>
      <c r="D26" s="8" t="s">
        <v>124</v>
      </c>
      <c r="E26" s="8" t="s">
        <v>125</v>
      </c>
      <c r="F26" s="13">
        <v>5000000</v>
      </c>
      <c r="G26" s="13"/>
      <c r="H26" s="13"/>
      <c r="I26" s="12"/>
    </row>
    <row r="27" spans="1:10" x14ac:dyDescent="0.2">
      <c r="A27" s="6" t="s">
        <v>16</v>
      </c>
      <c r="B27" s="6" t="s">
        <v>17</v>
      </c>
      <c r="C27" s="6" t="s">
        <v>18</v>
      </c>
      <c r="D27" s="6" t="s">
        <v>19</v>
      </c>
      <c r="E27" s="6" t="s">
        <v>20</v>
      </c>
      <c r="F27" s="13">
        <v>47000000</v>
      </c>
      <c r="G27" s="13"/>
      <c r="H27" s="13"/>
      <c r="I27" s="12"/>
    </row>
    <row r="28" spans="1:10" x14ac:dyDescent="0.2">
      <c r="A28" s="6"/>
      <c r="B28" s="6"/>
      <c r="C28" s="6"/>
      <c r="D28" s="6"/>
      <c r="E28" s="6"/>
      <c r="F28" s="13">
        <f>SUM(F25:F27)</f>
        <v>65000000</v>
      </c>
      <c r="G28" s="13">
        <f>F28</f>
        <v>65000000</v>
      </c>
      <c r="H28" s="13"/>
      <c r="I28" s="12"/>
    </row>
    <row r="29" spans="1:10" x14ac:dyDescent="0.2">
      <c r="A29" s="6" t="s">
        <v>76</v>
      </c>
      <c r="B29" s="6" t="s">
        <v>77</v>
      </c>
      <c r="C29" s="6" t="s">
        <v>6</v>
      </c>
      <c r="D29" s="6" t="s">
        <v>44</v>
      </c>
      <c r="E29" s="6" t="s">
        <v>45</v>
      </c>
      <c r="F29" s="13">
        <v>4400000</v>
      </c>
      <c r="G29" s="13"/>
      <c r="H29" s="13"/>
      <c r="I29" s="12"/>
    </row>
    <row r="30" spans="1:10" x14ac:dyDescent="0.2">
      <c r="A30" s="6" t="s">
        <v>76</v>
      </c>
      <c r="B30" s="6" t="s">
        <v>77</v>
      </c>
      <c r="C30" s="6" t="s">
        <v>6</v>
      </c>
      <c r="D30" s="6" t="s">
        <v>68</v>
      </c>
      <c r="E30" s="6" t="s">
        <v>69</v>
      </c>
      <c r="F30" s="13">
        <v>500000</v>
      </c>
      <c r="G30" s="13"/>
      <c r="H30" s="13"/>
      <c r="I30" s="12"/>
    </row>
    <row r="31" spans="1:10" x14ac:dyDescent="0.2">
      <c r="A31" s="6" t="s">
        <v>80</v>
      </c>
      <c r="B31" s="6" t="s">
        <v>77</v>
      </c>
      <c r="C31" s="6" t="s">
        <v>18</v>
      </c>
      <c r="D31" s="6" t="s">
        <v>78</v>
      </c>
      <c r="E31" s="6" t="s">
        <v>79</v>
      </c>
      <c r="F31" s="14">
        <v>467000000</v>
      </c>
      <c r="G31" s="13"/>
      <c r="H31" s="14"/>
      <c r="I31" s="12"/>
      <c r="J31"/>
    </row>
    <row r="32" spans="1:10" x14ac:dyDescent="0.2">
      <c r="A32" s="6" t="s">
        <v>76</v>
      </c>
      <c r="B32" s="6" t="s">
        <v>77</v>
      </c>
      <c r="C32" s="6" t="s">
        <v>6</v>
      </c>
      <c r="D32" s="6" t="s">
        <v>72</v>
      </c>
      <c r="E32" s="8" t="s">
        <v>126</v>
      </c>
      <c r="F32" s="14">
        <v>121000000</v>
      </c>
      <c r="G32" s="13"/>
      <c r="H32" s="14"/>
      <c r="I32" s="12"/>
    </row>
    <row r="33" spans="1:9" x14ac:dyDescent="0.2">
      <c r="A33" s="6"/>
      <c r="B33" s="6"/>
      <c r="C33" s="6"/>
      <c r="D33" s="6"/>
      <c r="E33" s="6"/>
      <c r="F33" s="13">
        <f>SUM(F29:F32)</f>
        <v>592900000</v>
      </c>
      <c r="G33" s="13"/>
      <c r="H33" s="14">
        <f>F33</f>
        <v>592900000</v>
      </c>
      <c r="I33" s="12"/>
    </row>
    <row r="34" spans="1:9" s="2" customFormat="1" x14ac:dyDescent="0.2">
      <c r="A34" s="7"/>
      <c r="B34" s="7"/>
      <c r="C34" s="7"/>
      <c r="D34" s="7"/>
      <c r="E34" s="7"/>
      <c r="F34" s="12"/>
      <c r="G34" s="12">
        <f>SUM(G25:G33)</f>
        <v>65000000</v>
      </c>
      <c r="H34" s="12">
        <f>SUM(H25:H33)</f>
        <v>592900000</v>
      </c>
      <c r="I34" s="12">
        <f>G34-H34</f>
        <v>-527900000</v>
      </c>
    </row>
    <row r="35" spans="1:9" x14ac:dyDescent="0.2">
      <c r="A35" s="6" t="s">
        <v>82</v>
      </c>
      <c r="B35" s="6" t="s">
        <v>81</v>
      </c>
      <c r="C35" s="6" t="s">
        <v>18</v>
      </c>
      <c r="D35" s="6" t="s">
        <v>44</v>
      </c>
      <c r="E35" s="6" t="s">
        <v>45</v>
      </c>
      <c r="F35" s="13">
        <v>2000000</v>
      </c>
      <c r="G35" s="13"/>
      <c r="H35" s="13"/>
      <c r="I35" s="12"/>
    </row>
    <row r="36" spans="1:9" x14ac:dyDescent="0.2">
      <c r="A36" s="6" t="s">
        <v>82</v>
      </c>
      <c r="B36" s="6" t="s">
        <v>81</v>
      </c>
      <c r="C36" s="6" t="s">
        <v>18</v>
      </c>
      <c r="D36" s="6" t="s">
        <v>68</v>
      </c>
      <c r="E36" s="6" t="s">
        <v>69</v>
      </c>
      <c r="F36" s="13">
        <v>500000</v>
      </c>
      <c r="G36" s="13"/>
      <c r="H36" s="13"/>
      <c r="I36" s="12"/>
    </row>
    <row r="37" spans="1:9" x14ac:dyDescent="0.2">
      <c r="A37" s="6"/>
      <c r="B37" s="6"/>
      <c r="C37" s="6"/>
      <c r="D37" s="6"/>
      <c r="E37" s="6"/>
      <c r="F37" s="13">
        <f>SUM(F35:F36)</f>
        <v>2500000</v>
      </c>
      <c r="G37" s="13"/>
      <c r="H37" s="13">
        <f>F37</f>
        <v>2500000</v>
      </c>
      <c r="I37" s="12"/>
    </row>
    <row r="38" spans="1:9" s="2" customFormat="1" x14ac:dyDescent="0.2">
      <c r="A38" s="7"/>
      <c r="B38" s="7"/>
      <c r="C38" s="7"/>
      <c r="D38" s="7"/>
      <c r="E38" s="7"/>
      <c r="F38" s="12"/>
      <c r="G38" s="12"/>
      <c r="H38" s="12">
        <f>SUM(H36:H37)</f>
        <v>2500000</v>
      </c>
      <c r="I38" s="12">
        <f>G38-H38</f>
        <v>-2500000</v>
      </c>
    </row>
    <row r="39" spans="1:9" x14ac:dyDescent="0.2">
      <c r="A39" s="6" t="s">
        <v>21</v>
      </c>
      <c r="B39" s="6" t="s">
        <v>22</v>
      </c>
      <c r="C39" s="6" t="s">
        <v>6</v>
      </c>
      <c r="D39" s="6" t="s">
        <v>23</v>
      </c>
      <c r="E39" s="6" t="s">
        <v>24</v>
      </c>
      <c r="F39" s="13">
        <v>275036752</v>
      </c>
      <c r="G39" s="13"/>
      <c r="H39" s="13"/>
      <c r="I39" s="12"/>
    </row>
    <row r="40" spans="1:9" x14ac:dyDescent="0.2">
      <c r="A40" s="6" t="s">
        <v>21</v>
      </c>
      <c r="B40" s="6" t="s">
        <v>22</v>
      </c>
      <c r="C40" s="6" t="s">
        <v>6</v>
      </c>
      <c r="D40" s="6" t="s">
        <v>25</v>
      </c>
      <c r="E40" s="6" t="s">
        <v>26</v>
      </c>
      <c r="F40" s="13">
        <v>164984780</v>
      </c>
      <c r="G40" s="13"/>
      <c r="H40" s="13"/>
      <c r="I40" s="12"/>
    </row>
    <row r="41" spans="1:9" x14ac:dyDescent="0.2">
      <c r="A41" s="6" t="s">
        <v>21</v>
      </c>
      <c r="B41" s="6" t="s">
        <v>22</v>
      </c>
      <c r="C41" s="6" t="s">
        <v>6</v>
      </c>
      <c r="D41" s="8" t="s">
        <v>127</v>
      </c>
      <c r="E41" s="8" t="s">
        <v>129</v>
      </c>
      <c r="F41" s="13">
        <v>42838000</v>
      </c>
      <c r="G41" s="13"/>
      <c r="H41" s="13"/>
      <c r="I41" s="12"/>
    </row>
    <row r="42" spans="1:9" x14ac:dyDescent="0.2">
      <c r="A42" s="6" t="s">
        <v>21</v>
      </c>
      <c r="B42" s="6" t="s">
        <v>22</v>
      </c>
      <c r="C42" s="6" t="s">
        <v>6</v>
      </c>
      <c r="D42" s="8" t="s">
        <v>128</v>
      </c>
      <c r="E42" s="8" t="s">
        <v>130</v>
      </c>
      <c r="F42" s="13">
        <v>34648141</v>
      </c>
      <c r="G42" s="13"/>
      <c r="H42" s="13"/>
      <c r="I42" s="12"/>
    </row>
    <row r="43" spans="1:9" x14ac:dyDescent="0.2">
      <c r="A43" s="6" t="s">
        <v>21</v>
      </c>
      <c r="B43" s="6" t="s">
        <v>22</v>
      </c>
      <c r="C43" s="6" t="s">
        <v>6</v>
      </c>
      <c r="D43" s="6" t="s">
        <v>27</v>
      </c>
      <c r="E43" s="6" t="s">
        <v>28</v>
      </c>
      <c r="F43" s="13">
        <v>19471410</v>
      </c>
      <c r="G43" s="13"/>
      <c r="H43" s="13"/>
      <c r="I43" s="12"/>
    </row>
    <row r="44" spans="1:9" x14ac:dyDescent="0.2">
      <c r="A44" s="6" t="s">
        <v>21</v>
      </c>
      <c r="B44" s="6" t="s">
        <v>22</v>
      </c>
      <c r="C44" s="6" t="s">
        <v>6</v>
      </c>
      <c r="D44" s="6" t="s">
        <v>29</v>
      </c>
      <c r="E44" s="6" t="s">
        <v>30</v>
      </c>
      <c r="F44" s="13">
        <v>21479163</v>
      </c>
      <c r="G44" s="13"/>
      <c r="H44" s="13"/>
      <c r="I44" s="12"/>
    </row>
    <row r="45" spans="1:9" x14ac:dyDescent="0.2">
      <c r="A45" s="6" t="s">
        <v>21</v>
      </c>
      <c r="B45" s="6" t="s">
        <v>22</v>
      </c>
      <c r="C45" s="6" t="s">
        <v>6</v>
      </c>
      <c r="D45" s="8" t="s">
        <v>140</v>
      </c>
      <c r="E45" s="8" t="s">
        <v>141</v>
      </c>
      <c r="F45" s="13">
        <v>48000000</v>
      </c>
      <c r="G45" s="13"/>
      <c r="H45" s="13"/>
      <c r="I45" s="12"/>
    </row>
    <row r="46" spans="1:9" x14ac:dyDescent="0.2">
      <c r="A46" s="6" t="s">
        <v>21</v>
      </c>
      <c r="B46" s="6" t="s">
        <v>22</v>
      </c>
      <c r="C46" s="6" t="s">
        <v>6</v>
      </c>
      <c r="D46" s="8" t="s">
        <v>149</v>
      </c>
      <c r="E46" s="8" t="s">
        <v>150</v>
      </c>
      <c r="F46" s="13">
        <v>1801150</v>
      </c>
      <c r="G46" s="13"/>
      <c r="H46" s="13"/>
      <c r="I46" s="12"/>
    </row>
    <row r="47" spans="1:9" x14ac:dyDescent="0.2">
      <c r="A47" s="6"/>
      <c r="B47" s="6"/>
      <c r="C47" s="6"/>
      <c r="D47" s="6"/>
      <c r="E47" s="6"/>
      <c r="F47" s="13">
        <f>SUM(F39:F46)</f>
        <v>608259396</v>
      </c>
      <c r="G47" s="13">
        <f>F47</f>
        <v>608259396</v>
      </c>
      <c r="H47" s="13"/>
      <c r="I47" s="12"/>
    </row>
    <row r="48" spans="1:9" x14ac:dyDescent="0.2">
      <c r="A48" s="6" t="s">
        <v>83</v>
      </c>
      <c r="B48" s="6" t="s">
        <v>22</v>
      </c>
      <c r="C48" s="6" t="s">
        <v>6</v>
      </c>
      <c r="D48" s="6" t="s">
        <v>84</v>
      </c>
      <c r="E48" s="6" t="s">
        <v>85</v>
      </c>
      <c r="F48" s="13">
        <v>21479163</v>
      </c>
      <c r="G48" s="13"/>
      <c r="H48" s="13"/>
      <c r="I48" s="12"/>
    </row>
    <row r="49" spans="1:9" x14ac:dyDescent="0.2">
      <c r="A49" s="6"/>
      <c r="B49" s="6"/>
      <c r="C49" s="6"/>
      <c r="D49" s="6"/>
      <c r="E49" s="6"/>
      <c r="F49" s="13">
        <f>SUM(F48:F48)</f>
        <v>21479163</v>
      </c>
      <c r="G49" s="13"/>
      <c r="H49" s="13">
        <f>F49</f>
        <v>21479163</v>
      </c>
      <c r="I49" s="12"/>
    </row>
    <row r="50" spans="1:9" s="2" customFormat="1" x14ac:dyDescent="0.2">
      <c r="A50" s="7"/>
      <c r="B50" s="7"/>
      <c r="C50" s="7"/>
      <c r="D50" s="7"/>
      <c r="E50" s="7"/>
      <c r="F50" s="12"/>
      <c r="G50" s="12">
        <f>SUM(G47:G49)</f>
        <v>608259396</v>
      </c>
      <c r="H50" s="12">
        <f>SUM(H47:H49)</f>
        <v>21479163</v>
      </c>
      <c r="I50" s="12">
        <f>G50-H50</f>
        <v>586780233</v>
      </c>
    </row>
    <row r="51" spans="1:9" x14ac:dyDescent="0.2">
      <c r="A51" s="6" t="s">
        <v>31</v>
      </c>
      <c r="B51" s="6" t="s">
        <v>32</v>
      </c>
      <c r="C51" s="6" t="s">
        <v>6</v>
      </c>
      <c r="D51" s="6" t="s">
        <v>33</v>
      </c>
      <c r="E51" s="6" t="s">
        <v>34</v>
      </c>
      <c r="F51" s="13">
        <v>332321140</v>
      </c>
      <c r="G51" s="13">
        <f>F51</f>
        <v>332321140</v>
      </c>
      <c r="H51" s="13"/>
      <c r="I51" s="12"/>
    </row>
    <row r="52" spans="1:9" x14ac:dyDescent="0.2">
      <c r="A52" s="6" t="s">
        <v>86</v>
      </c>
      <c r="B52" s="6" t="s">
        <v>32</v>
      </c>
      <c r="C52" s="6" t="s">
        <v>6</v>
      </c>
      <c r="D52" s="6" t="s">
        <v>87</v>
      </c>
      <c r="E52" s="9" t="s">
        <v>121</v>
      </c>
      <c r="F52" s="13">
        <v>30000000</v>
      </c>
      <c r="G52" s="13"/>
      <c r="H52" s="13"/>
      <c r="I52" s="12"/>
    </row>
    <row r="53" spans="1:9" x14ac:dyDescent="0.2">
      <c r="A53" s="6" t="s">
        <v>86</v>
      </c>
      <c r="B53" s="6" t="s">
        <v>32</v>
      </c>
      <c r="C53" s="6" t="s">
        <v>6</v>
      </c>
      <c r="D53" s="6" t="s">
        <v>88</v>
      </c>
      <c r="E53" s="6" t="s">
        <v>89</v>
      </c>
      <c r="F53" s="13">
        <v>412804866</v>
      </c>
      <c r="G53" s="13"/>
      <c r="H53" s="13"/>
      <c r="I53" s="12"/>
    </row>
    <row r="54" spans="1:9" s="2" customFormat="1" x14ac:dyDescent="0.2">
      <c r="A54" s="10"/>
      <c r="B54" s="16"/>
      <c r="C54" s="7"/>
      <c r="D54" s="7"/>
      <c r="E54" s="7"/>
      <c r="F54" s="13">
        <f>SUM(F52:F53)</f>
        <v>442804866</v>
      </c>
      <c r="G54" s="12"/>
      <c r="H54" s="13">
        <f>F54</f>
        <v>442804866</v>
      </c>
      <c r="I54" s="12"/>
    </row>
    <row r="55" spans="1:9" s="2" customFormat="1" x14ac:dyDescent="0.2">
      <c r="A55" s="10"/>
      <c r="B55" s="16"/>
      <c r="C55" s="7"/>
      <c r="D55" s="7"/>
      <c r="E55" s="7"/>
      <c r="F55" s="12"/>
      <c r="G55" s="12">
        <f>SUM(G51:G54)</f>
        <v>332321140</v>
      </c>
      <c r="H55" s="12">
        <f>SUM(H51:H54)</f>
        <v>442804866</v>
      </c>
      <c r="I55" s="12">
        <f>G55-H55</f>
        <v>-110483726</v>
      </c>
    </row>
    <row r="56" spans="1:9" x14ac:dyDescent="0.2">
      <c r="A56" s="6" t="s">
        <v>90</v>
      </c>
      <c r="B56" s="6" t="s">
        <v>91</v>
      </c>
      <c r="C56" s="6" t="s">
        <v>6</v>
      </c>
      <c r="D56" s="6" t="s">
        <v>54</v>
      </c>
      <c r="E56" s="6" t="s">
        <v>55</v>
      </c>
      <c r="F56" s="13">
        <v>2500000</v>
      </c>
      <c r="G56" s="13"/>
      <c r="H56" s="13"/>
      <c r="I56" s="12"/>
    </row>
    <row r="57" spans="1:9" x14ac:dyDescent="0.2">
      <c r="A57" s="6" t="s">
        <v>90</v>
      </c>
      <c r="B57" s="6" t="s">
        <v>91</v>
      </c>
      <c r="C57" s="6" t="s">
        <v>6</v>
      </c>
      <c r="D57" s="6" t="s">
        <v>62</v>
      </c>
      <c r="E57" s="6" t="s">
        <v>63</v>
      </c>
      <c r="F57" s="13">
        <v>2000000</v>
      </c>
      <c r="G57" s="13"/>
      <c r="H57" s="13"/>
      <c r="I57" s="12"/>
    </row>
    <row r="58" spans="1:9" x14ac:dyDescent="0.2">
      <c r="A58" s="6" t="s">
        <v>90</v>
      </c>
      <c r="B58" s="6" t="s">
        <v>91</v>
      </c>
      <c r="C58" s="6" t="s">
        <v>6</v>
      </c>
      <c r="D58" s="6" t="s">
        <v>64</v>
      </c>
      <c r="E58" s="6" t="s">
        <v>65</v>
      </c>
      <c r="F58" s="13">
        <v>500000</v>
      </c>
      <c r="G58" s="13"/>
      <c r="H58" s="13"/>
      <c r="I58" s="12"/>
    </row>
    <row r="59" spans="1:9" x14ac:dyDescent="0.2">
      <c r="A59" s="6" t="s">
        <v>90</v>
      </c>
      <c r="B59" s="6" t="s">
        <v>91</v>
      </c>
      <c r="C59" s="6" t="s">
        <v>6</v>
      </c>
      <c r="D59" s="6" t="s">
        <v>44</v>
      </c>
      <c r="E59" s="6" t="s">
        <v>45</v>
      </c>
      <c r="F59" s="13">
        <v>1000000</v>
      </c>
      <c r="G59" s="13"/>
      <c r="H59" s="13"/>
      <c r="I59" s="12"/>
    </row>
    <row r="60" spans="1:9" x14ac:dyDescent="0.2">
      <c r="A60" s="6" t="s">
        <v>90</v>
      </c>
      <c r="B60" s="6" t="s">
        <v>91</v>
      </c>
      <c r="C60" s="6" t="s">
        <v>6</v>
      </c>
      <c r="D60" s="6" t="s">
        <v>68</v>
      </c>
      <c r="E60" s="6" t="s">
        <v>69</v>
      </c>
      <c r="F60" s="13">
        <v>1500000</v>
      </c>
      <c r="G60" s="13"/>
      <c r="H60" s="13"/>
      <c r="I60" s="12"/>
    </row>
    <row r="61" spans="1:9" x14ac:dyDescent="0.2">
      <c r="A61" s="6"/>
      <c r="B61" s="6"/>
      <c r="C61" s="6"/>
      <c r="D61" s="6"/>
      <c r="E61" s="6"/>
      <c r="F61" s="13">
        <f>SUM(F56:F60)</f>
        <v>7500000</v>
      </c>
      <c r="G61" s="13"/>
      <c r="H61" s="13">
        <v>7500000</v>
      </c>
      <c r="I61" s="12"/>
    </row>
    <row r="62" spans="1:9" s="2" customFormat="1" x14ac:dyDescent="0.2">
      <c r="A62" s="7"/>
      <c r="B62" s="7"/>
      <c r="C62" s="7"/>
      <c r="D62" s="7"/>
      <c r="E62" s="7"/>
      <c r="F62" s="12"/>
      <c r="G62" s="12"/>
      <c r="H62" s="12">
        <f>SUM(H56:H61)</f>
        <v>7500000</v>
      </c>
      <c r="I62" s="12">
        <f>G62-H62</f>
        <v>-7500000</v>
      </c>
    </row>
    <row r="63" spans="1:9" x14ac:dyDescent="0.2">
      <c r="A63" s="6" t="s">
        <v>92</v>
      </c>
      <c r="B63" s="6" t="s">
        <v>93</v>
      </c>
      <c r="C63" s="6" t="s">
        <v>6</v>
      </c>
      <c r="D63" s="6" t="s">
        <v>60</v>
      </c>
      <c r="E63" s="6" t="s">
        <v>61</v>
      </c>
      <c r="F63" s="13">
        <v>13500000</v>
      </c>
      <c r="G63" s="13"/>
      <c r="H63" s="13"/>
      <c r="I63" s="12"/>
    </row>
    <row r="64" spans="1:9" x14ac:dyDescent="0.2">
      <c r="A64" s="6" t="s">
        <v>92</v>
      </c>
      <c r="B64" s="6" t="s">
        <v>93</v>
      </c>
      <c r="C64" s="6" t="s">
        <v>6</v>
      </c>
      <c r="D64" s="6" t="s">
        <v>68</v>
      </c>
      <c r="E64" s="6" t="s">
        <v>69</v>
      </c>
      <c r="F64" s="13">
        <v>3500000</v>
      </c>
      <c r="G64" s="13"/>
      <c r="H64" s="13"/>
      <c r="I64" s="12"/>
    </row>
    <row r="65" spans="1:9" x14ac:dyDescent="0.2">
      <c r="A65" s="6"/>
      <c r="B65" s="6"/>
      <c r="C65" s="6"/>
      <c r="D65" s="6"/>
      <c r="E65" s="6"/>
      <c r="F65" s="13">
        <f>SUM(F63:F64)</f>
        <v>17000000</v>
      </c>
      <c r="G65" s="13"/>
      <c r="H65" s="13">
        <v>17000000</v>
      </c>
      <c r="I65" s="12"/>
    </row>
    <row r="66" spans="1:9" s="2" customFormat="1" x14ac:dyDescent="0.2">
      <c r="A66" s="7"/>
      <c r="B66" s="7"/>
      <c r="C66" s="7"/>
      <c r="D66" s="7"/>
      <c r="E66" s="7"/>
      <c r="F66" s="12"/>
      <c r="G66" s="12"/>
      <c r="H66" s="12">
        <f>SUM(H65)</f>
        <v>17000000</v>
      </c>
      <c r="I66" s="12">
        <v>-17000000</v>
      </c>
    </row>
    <row r="67" spans="1:9" x14ac:dyDescent="0.2">
      <c r="A67" s="6" t="s">
        <v>94</v>
      </c>
      <c r="B67" s="6" t="s">
        <v>95</v>
      </c>
      <c r="C67" s="6" t="s">
        <v>6</v>
      </c>
      <c r="D67" s="6" t="s">
        <v>54</v>
      </c>
      <c r="E67" s="6" t="s">
        <v>55</v>
      </c>
      <c r="F67" s="13">
        <v>1500000</v>
      </c>
      <c r="G67" s="13"/>
      <c r="H67" s="13"/>
      <c r="I67" s="12"/>
    </row>
    <row r="68" spans="1:9" x14ac:dyDescent="0.2">
      <c r="A68" s="6" t="s">
        <v>94</v>
      </c>
      <c r="B68" s="6" t="s">
        <v>95</v>
      </c>
      <c r="C68" s="6" t="s">
        <v>6</v>
      </c>
      <c r="D68" s="6" t="s">
        <v>60</v>
      </c>
      <c r="E68" s="6" t="s">
        <v>61</v>
      </c>
      <c r="F68" s="13">
        <v>500000</v>
      </c>
      <c r="G68" s="13"/>
      <c r="H68" s="13"/>
      <c r="I68" s="12"/>
    </row>
    <row r="69" spans="1:9" x14ac:dyDescent="0.2">
      <c r="A69" s="6" t="s">
        <v>94</v>
      </c>
      <c r="B69" s="6" t="s">
        <v>95</v>
      </c>
      <c r="C69" s="6" t="s">
        <v>6</v>
      </c>
      <c r="D69" s="6" t="s">
        <v>68</v>
      </c>
      <c r="E69" s="6" t="s">
        <v>69</v>
      </c>
      <c r="F69" s="13">
        <v>500000</v>
      </c>
      <c r="G69" s="13"/>
      <c r="H69" s="13"/>
      <c r="I69" s="12"/>
    </row>
    <row r="70" spans="1:9" x14ac:dyDescent="0.2">
      <c r="A70" s="6"/>
      <c r="B70" s="6"/>
      <c r="C70" s="6"/>
      <c r="D70" s="6"/>
      <c r="E70" s="6"/>
      <c r="F70" s="13">
        <f>SUM(F67:F69)</f>
        <v>2500000</v>
      </c>
      <c r="G70" s="13"/>
      <c r="H70" s="13">
        <f>F70</f>
        <v>2500000</v>
      </c>
      <c r="I70" s="12"/>
    </row>
    <row r="71" spans="1:9" x14ac:dyDescent="0.2">
      <c r="A71" s="6"/>
      <c r="B71" s="6"/>
      <c r="C71" s="6"/>
      <c r="D71" s="6"/>
      <c r="E71" s="6"/>
      <c r="F71" s="12"/>
      <c r="G71" s="13"/>
      <c r="H71" s="12">
        <f>H70</f>
        <v>2500000</v>
      </c>
      <c r="I71" s="12">
        <f>G71-H71</f>
        <v>-2500000</v>
      </c>
    </row>
    <row r="72" spans="1:9" x14ac:dyDescent="0.2">
      <c r="A72" s="6" t="s">
        <v>96</v>
      </c>
      <c r="B72" s="6" t="s">
        <v>35</v>
      </c>
      <c r="C72" s="6" t="s">
        <v>6</v>
      </c>
      <c r="D72" s="6" t="s">
        <v>74</v>
      </c>
      <c r="E72" s="6" t="s">
        <v>75</v>
      </c>
      <c r="F72" s="13">
        <v>44364000</v>
      </c>
      <c r="G72" s="13"/>
      <c r="H72" s="13"/>
      <c r="I72" s="12"/>
    </row>
    <row r="73" spans="1:9" x14ac:dyDescent="0.2">
      <c r="A73" s="6" t="s">
        <v>96</v>
      </c>
      <c r="B73" s="6" t="s">
        <v>35</v>
      </c>
      <c r="C73" s="6" t="s">
        <v>6</v>
      </c>
      <c r="D73" s="6" t="s">
        <v>48</v>
      </c>
      <c r="E73" s="6" t="s">
        <v>49</v>
      </c>
      <c r="F73" s="13">
        <v>3853000</v>
      </c>
      <c r="G73" s="13"/>
      <c r="H73" s="13"/>
      <c r="I73" s="12"/>
    </row>
    <row r="74" spans="1:9" x14ac:dyDescent="0.2">
      <c r="A74" s="6" t="s">
        <v>96</v>
      </c>
      <c r="B74" s="6" t="s">
        <v>35</v>
      </c>
      <c r="C74" s="6" t="s">
        <v>6</v>
      </c>
      <c r="D74" s="6" t="s">
        <v>50</v>
      </c>
      <c r="E74" s="6" t="s">
        <v>51</v>
      </c>
      <c r="F74" s="13">
        <v>6684000</v>
      </c>
      <c r="G74" s="13"/>
      <c r="H74" s="13"/>
      <c r="I74" s="12"/>
    </row>
    <row r="75" spans="1:9" x14ac:dyDescent="0.2">
      <c r="A75" s="6" t="s">
        <v>96</v>
      </c>
      <c r="B75" s="6" t="s">
        <v>35</v>
      </c>
      <c r="C75" s="6" t="s">
        <v>6</v>
      </c>
      <c r="D75" s="6" t="s">
        <v>52</v>
      </c>
      <c r="E75" s="6" t="s">
        <v>53</v>
      </c>
      <c r="F75" s="13">
        <v>3000000</v>
      </c>
      <c r="G75" s="13"/>
      <c r="H75" s="13"/>
      <c r="I75" s="12"/>
    </row>
    <row r="76" spans="1:9" x14ac:dyDescent="0.2">
      <c r="A76" s="6" t="s">
        <v>96</v>
      </c>
      <c r="B76" s="6" t="s">
        <v>35</v>
      </c>
      <c r="C76" s="6" t="s">
        <v>6</v>
      </c>
      <c r="D76" s="6" t="s">
        <v>54</v>
      </c>
      <c r="E76" s="6" t="s">
        <v>55</v>
      </c>
      <c r="F76" s="13">
        <v>25000000</v>
      </c>
      <c r="G76" s="13"/>
      <c r="H76" s="13"/>
      <c r="I76" s="12"/>
    </row>
    <row r="77" spans="1:9" x14ac:dyDescent="0.2">
      <c r="A77" s="6" t="s">
        <v>96</v>
      </c>
      <c r="B77" s="6" t="s">
        <v>35</v>
      </c>
      <c r="C77" s="6" t="s">
        <v>6</v>
      </c>
      <c r="D77" s="6" t="s">
        <v>60</v>
      </c>
      <c r="E77" s="6" t="s">
        <v>61</v>
      </c>
      <c r="F77" s="13">
        <v>4000000</v>
      </c>
      <c r="G77" s="13"/>
      <c r="H77" s="13"/>
      <c r="I77" s="12"/>
    </row>
    <row r="78" spans="1:9" x14ac:dyDescent="0.2">
      <c r="A78" s="6" t="s">
        <v>96</v>
      </c>
      <c r="B78" s="6" t="s">
        <v>35</v>
      </c>
      <c r="C78" s="6" t="s">
        <v>6</v>
      </c>
      <c r="D78" s="6" t="s">
        <v>62</v>
      </c>
      <c r="E78" s="6" t="s">
        <v>63</v>
      </c>
      <c r="F78" s="13">
        <v>20000000</v>
      </c>
      <c r="G78" s="13"/>
      <c r="H78" s="13"/>
      <c r="I78" s="12"/>
    </row>
    <row r="79" spans="1:9" x14ac:dyDescent="0.2">
      <c r="A79" s="6" t="s">
        <v>96</v>
      </c>
      <c r="B79" s="6" t="s">
        <v>35</v>
      </c>
      <c r="C79" s="6" t="s">
        <v>6</v>
      </c>
      <c r="D79" s="6" t="s">
        <v>64</v>
      </c>
      <c r="E79" s="6" t="s">
        <v>65</v>
      </c>
      <c r="F79" s="13">
        <v>10000000</v>
      </c>
      <c r="G79" s="13"/>
      <c r="H79" s="13"/>
      <c r="I79" s="12"/>
    </row>
    <row r="80" spans="1:9" x14ac:dyDescent="0.2">
      <c r="A80" s="6" t="s">
        <v>96</v>
      </c>
      <c r="B80" s="6" t="s">
        <v>35</v>
      </c>
      <c r="C80" s="6" t="s">
        <v>6</v>
      </c>
      <c r="D80" s="6" t="s">
        <v>44</v>
      </c>
      <c r="E80" s="6" t="s">
        <v>45</v>
      </c>
      <c r="F80" s="13">
        <v>5000000</v>
      </c>
      <c r="G80" s="13"/>
      <c r="H80" s="13"/>
      <c r="I80" s="12"/>
    </row>
    <row r="81" spans="1:9" x14ac:dyDescent="0.2">
      <c r="A81" s="6" t="s">
        <v>96</v>
      </c>
      <c r="B81" s="6" t="s">
        <v>35</v>
      </c>
      <c r="C81" s="6" t="s">
        <v>6</v>
      </c>
      <c r="D81" s="6" t="s">
        <v>68</v>
      </c>
      <c r="E81" s="6" t="s">
        <v>69</v>
      </c>
      <c r="F81" s="13">
        <v>9000000</v>
      </c>
      <c r="G81" s="13"/>
      <c r="H81" s="13"/>
      <c r="I81" s="12"/>
    </row>
    <row r="82" spans="1:9" x14ac:dyDescent="0.2">
      <c r="A82" s="6"/>
      <c r="B82" s="6"/>
      <c r="C82" s="6"/>
      <c r="D82" s="6"/>
      <c r="E82" s="6"/>
      <c r="F82" s="12">
        <f>SUM(F72:F81)</f>
        <v>130901000</v>
      </c>
      <c r="G82" s="13"/>
      <c r="H82" s="13">
        <f>F82</f>
        <v>130901000</v>
      </c>
      <c r="I82" s="12"/>
    </row>
    <row r="83" spans="1:9" x14ac:dyDescent="0.2">
      <c r="A83" s="6"/>
      <c r="B83" s="6"/>
      <c r="C83" s="6"/>
      <c r="D83" s="6"/>
      <c r="E83" s="6"/>
      <c r="F83" s="12"/>
      <c r="G83" s="13"/>
      <c r="H83" s="12">
        <f>SUM(H74:H82)</f>
        <v>130901000</v>
      </c>
      <c r="I83" s="12">
        <f>G83-H83</f>
        <v>-130901000</v>
      </c>
    </row>
    <row r="84" spans="1:9" x14ac:dyDescent="0.2">
      <c r="A84" s="6" t="s">
        <v>97</v>
      </c>
      <c r="B84" s="6" t="s">
        <v>98</v>
      </c>
      <c r="C84" s="6" t="s">
        <v>6</v>
      </c>
      <c r="D84" s="6" t="s">
        <v>74</v>
      </c>
      <c r="E84" s="6" t="s">
        <v>75</v>
      </c>
      <c r="F84" s="13">
        <v>10995000</v>
      </c>
      <c r="G84" s="13"/>
      <c r="H84" s="13"/>
      <c r="I84" s="12"/>
    </row>
    <row r="85" spans="1:9" x14ac:dyDescent="0.2">
      <c r="A85" s="6" t="s">
        <v>97</v>
      </c>
      <c r="B85" s="6" t="s">
        <v>98</v>
      </c>
      <c r="C85" s="6" t="s">
        <v>6</v>
      </c>
      <c r="D85" s="6" t="s">
        <v>50</v>
      </c>
      <c r="E85" s="6" t="s">
        <v>51</v>
      </c>
      <c r="F85" s="13">
        <v>1632000</v>
      </c>
      <c r="G85" s="13"/>
      <c r="H85" s="13"/>
      <c r="I85" s="12"/>
    </row>
    <row r="86" spans="1:9" x14ac:dyDescent="0.2">
      <c r="A86" s="6" t="s">
        <v>97</v>
      </c>
      <c r="B86" s="6" t="s">
        <v>98</v>
      </c>
      <c r="C86" s="6" t="s">
        <v>6</v>
      </c>
      <c r="D86" s="6" t="s">
        <v>52</v>
      </c>
      <c r="E86" s="6" t="s">
        <v>53</v>
      </c>
      <c r="F86" s="13">
        <v>400000</v>
      </c>
      <c r="G86" s="13"/>
      <c r="H86" s="13"/>
      <c r="I86" s="12"/>
    </row>
    <row r="87" spans="1:9" x14ac:dyDescent="0.2">
      <c r="A87" s="6" t="s">
        <v>97</v>
      </c>
      <c r="B87" s="6" t="s">
        <v>98</v>
      </c>
      <c r="C87" s="6" t="s">
        <v>6</v>
      </c>
      <c r="D87" s="6" t="s">
        <v>54</v>
      </c>
      <c r="E87" s="6" t="s">
        <v>55</v>
      </c>
      <c r="F87" s="13">
        <v>200000</v>
      </c>
      <c r="G87" s="13"/>
      <c r="H87" s="13"/>
      <c r="I87" s="12"/>
    </row>
    <row r="88" spans="1:9" x14ac:dyDescent="0.2">
      <c r="A88" s="6" t="s">
        <v>97</v>
      </c>
      <c r="B88" s="6" t="s">
        <v>98</v>
      </c>
      <c r="C88" s="6" t="s">
        <v>6</v>
      </c>
      <c r="D88" s="6" t="s">
        <v>56</v>
      </c>
      <c r="E88" s="6" t="s">
        <v>57</v>
      </c>
      <c r="F88" s="13">
        <v>200000</v>
      </c>
      <c r="G88" s="13"/>
      <c r="H88" s="13"/>
      <c r="I88" s="12"/>
    </row>
    <row r="89" spans="1:9" x14ac:dyDescent="0.2">
      <c r="A89" s="6" t="s">
        <v>97</v>
      </c>
      <c r="B89" s="6" t="s">
        <v>98</v>
      </c>
      <c r="C89" s="6" t="s">
        <v>6</v>
      </c>
      <c r="D89" s="6" t="s">
        <v>58</v>
      </c>
      <c r="E89" s="6" t="s">
        <v>59</v>
      </c>
      <c r="F89" s="13">
        <v>80000</v>
      </c>
      <c r="G89" s="13"/>
      <c r="H89" s="13"/>
      <c r="I89" s="12"/>
    </row>
    <row r="90" spans="1:9" x14ac:dyDescent="0.2">
      <c r="A90" s="6" t="s">
        <v>97</v>
      </c>
      <c r="B90" s="6" t="s">
        <v>98</v>
      </c>
      <c r="C90" s="6" t="s">
        <v>6</v>
      </c>
      <c r="D90" s="6" t="s">
        <v>60</v>
      </c>
      <c r="E90" s="6" t="s">
        <v>61</v>
      </c>
      <c r="F90" s="13">
        <v>200000</v>
      </c>
      <c r="G90" s="13"/>
      <c r="H90" s="13"/>
      <c r="I90" s="12"/>
    </row>
    <row r="91" spans="1:9" x14ac:dyDescent="0.2">
      <c r="A91" s="6" t="s">
        <v>97</v>
      </c>
      <c r="B91" s="6" t="s">
        <v>98</v>
      </c>
      <c r="C91" s="6" t="s">
        <v>6</v>
      </c>
      <c r="D91" s="6" t="s">
        <v>62</v>
      </c>
      <c r="E91" s="6" t="s">
        <v>63</v>
      </c>
      <c r="F91" s="13">
        <v>50000</v>
      </c>
      <c r="G91" s="13"/>
      <c r="H91" s="13"/>
      <c r="I91" s="12"/>
    </row>
    <row r="92" spans="1:9" x14ac:dyDescent="0.2">
      <c r="A92" s="6" t="s">
        <v>97</v>
      </c>
      <c r="B92" s="6" t="s">
        <v>98</v>
      </c>
      <c r="C92" s="6" t="s">
        <v>6</v>
      </c>
      <c r="D92" s="6" t="s">
        <v>64</v>
      </c>
      <c r="E92" s="6" t="s">
        <v>65</v>
      </c>
      <c r="F92" s="13">
        <v>200000</v>
      </c>
      <c r="G92" s="13"/>
      <c r="H92" s="13"/>
      <c r="I92" s="12"/>
    </row>
    <row r="93" spans="1:9" x14ac:dyDescent="0.2">
      <c r="A93" s="6" t="s">
        <v>97</v>
      </c>
      <c r="B93" s="6" t="s">
        <v>98</v>
      </c>
      <c r="C93" s="6" t="s">
        <v>6</v>
      </c>
      <c r="D93" s="6" t="s">
        <v>44</v>
      </c>
      <c r="E93" s="6" t="s">
        <v>45</v>
      </c>
      <c r="F93" s="13">
        <v>50000</v>
      </c>
      <c r="G93" s="13"/>
      <c r="H93" s="13"/>
      <c r="I93" s="12"/>
    </row>
    <row r="94" spans="1:9" x14ac:dyDescent="0.2">
      <c r="A94" s="6" t="s">
        <v>97</v>
      </c>
      <c r="B94" s="6" t="s">
        <v>98</v>
      </c>
      <c r="C94" s="6" t="s">
        <v>6</v>
      </c>
      <c r="D94" s="6" t="s">
        <v>66</v>
      </c>
      <c r="E94" s="6" t="s">
        <v>67</v>
      </c>
      <c r="F94" s="13">
        <v>150000</v>
      </c>
      <c r="G94" s="13"/>
      <c r="H94" s="13"/>
      <c r="I94" s="12"/>
    </row>
    <row r="95" spans="1:9" x14ac:dyDescent="0.2">
      <c r="A95" s="6" t="s">
        <v>97</v>
      </c>
      <c r="B95" s="6" t="s">
        <v>98</v>
      </c>
      <c r="C95" s="6" t="s">
        <v>6</v>
      </c>
      <c r="D95" s="6" t="s">
        <v>68</v>
      </c>
      <c r="E95" s="6" t="s">
        <v>69</v>
      </c>
      <c r="F95" s="13">
        <v>200000</v>
      </c>
      <c r="G95" s="13"/>
      <c r="H95" s="13"/>
      <c r="I95" s="12"/>
    </row>
    <row r="96" spans="1:9" x14ac:dyDescent="0.2">
      <c r="A96" s="6"/>
      <c r="B96" s="6"/>
      <c r="C96" s="6"/>
      <c r="D96" s="6"/>
      <c r="E96" s="6"/>
      <c r="F96" s="12">
        <f>SUM(F84:F95)</f>
        <v>14357000</v>
      </c>
      <c r="G96" s="13"/>
      <c r="H96" s="13">
        <f>F96</f>
        <v>14357000</v>
      </c>
      <c r="I96" s="12"/>
    </row>
    <row r="97" spans="1:9" x14ac:dyDescent="0.2">
      <c r="A97" s="6"/>
      <c r="B97" s="6"/>
      <c r="C97" s="6"/>
      <c r="D97" s="6"/>
      <c r="E97" s="6"/>
      <c r="F97" s="12"/>
      <c r="G97" s="13"/>
      <c r="H97" s="12">
        <f>SUM(H84:H96)</f>
        <v>14357000</v>
      </c>
      <c r="I97" s="12">
        <f>G97-H97</f>
        <v>-14357000</v>
      </c>
    </row>
    <row r="98" spans="1:9" x14ac:dyDescent="0.2">
      <c r="A98" s="6" t="s">
        <v>99</v>
      </c>
      <c r="B98" s="6" t="s">
        <v>100</v>
      </c>
      <c r="C98" s="6" t="s">
        <v>6</v>
      </c>
      <c r="D98" s="6" t="s">
        <v>74</v>
      </c>
      <c r="E98" s="6" t="s">
        <v>75</v>
      </c>
      <c r="F98" s="13">
        <v>7995000</v>
      </c>
      <c r="G98" s="13"/>
      <c r="H98" s="13"/>
      <c r="I98" s="12"/>
    </row>
    <row r="99" spans="1:9" x14ac:dyDescent="0.2">
      <c r="A99" s="6" t="s">
        <v>99</v>
      </c>
      <c r="B99" s="6" t="s">
        <v>100</v>
      </c>
      <c r="C99" s="6" t="s">
        <v>6</v>
      </c>
      <c r="D99" s="6" t="s">
        <v>50</v>
      </c>
      <c r="E99" s="6" t="s">
        <v>51</v>
      </c>
      <c r="F99" s="13">
        <v>1275000</v>
      </c>
      <c r="G99" s="13"/>
      <c r="H99" s="13"/>
      <c r="I99" s="13"/>
    </row>
    <row r="100" spans="1:9" x14ac:dyDescent="0.2">
      <c r="A100" s="6" t="s">
        <v>99</v>
      </c>
      <c r="B100" s="6" t="s">
        <v>100</v>
      </c>
      <c r="C100" s="6" t="s">
        <v>6</v>
      </c>
      <c r="D100" s="6" t="s">
        <v>54</v>
      </c>
      <c r="E100" s="6" t="s">
        <v>55</v>
      </c>
      <c r="F100" s="13">
        <v>30000</v>
      </c>
      <c r="G100" s="13"/>
      <c r="H100" s="13"/>
      <c r="I100" s="12"/>
    </row>
    <row r="101" spans="1:9" x14ac:dyDescent="0.2">
      <c r="A101" s="6" t="s">
        <v>99</v>
      </c>
      <c r="B101" s="6" t="s">
        <v>100</v>
      </c>
      <c r="C101" s="6" t="s">
        <v>6</v>
      </c>
      <c r="D101" s="6" t="s">
        <v>44</v>
      </c>
      <c r="E101" s="6" t="s">
        <v>45</v>
      </c>
      <c r="F101" s="13">
        <v>10000</v>
      </c>
      <c r="G101" s="13"/>
      <c r="H101" s="13"/>
      <c r="I101" s="12"/>
    </row>
    <row r="102" spans="1:9" x14ac:dyDescent="0.2">
      <c r="A102" s="6" t="s">
        <v>99</v>
      </c>
      <c r="B102" s="6" t="s">
        <v>100</v>
      </c>
      <c r="C102" s="6" t="s">
        <v>6</v>
      </c>
      <c r="D102" s="6" t="s">
        <v>66</v>
      </c>
      <c r="E102" s="6" t="s">
        <v>67</v>
      </c>
      <c r="F102" s="13">
        <v>50000</v>
      </c>
      <c r="G102" s="13"/>
      <c r="H102" s="13"/>
      <c r="I102" s="12"/>
    </row>
    <row r="103" spans="1:9" x14ac:dyDescent="0.2">
      <c r="A103" s="6" t="s">
        <v>99</v>
      </c>
      <c r="B103" s="6" t="s">
        <v>100</v>
      </c>
      <c r="C103" s="6" t="s">
        <v>6</v>
      </c>
      <c r="D103" s="6" t="s">
        <v>68</v>
      </c>
      <c r="E103" s="6" t="s">
        <v>69</v>
      </c>
      <c r="F103" s="13">
        <v>10000</v>
      </c>
      <c r="G103" s="13"/>
      <c r="H103" s="13"/>
      <c r="I103" s="12"/>
    </row>
    <row r="104" spans="1:9" x14ac:dyDescent="0.2">
      <c r="A104" s="6"/>
      <c r="B104" s="6"/>
      <c r="C104" s="6"/>
      <c r="D104" s="6"/>
      <c r="E104" s="6"/>
      <c r="F104" s="12">
        <f>SUM(F98:F103)</f>
        <v>9370000</v>
      </c>
      <c r="G104" s="13"/>
      <c r="H104" s="13">
        <f>F104</f>
        <v>9370000</v>
      </c>
      <c r="I104" s="12"/>
    </row>
    <row r="105" spans="1:9" x14ac:dyDescent="0.2">
      <c r="A105" s="6"/>
      <c r="B105" s="6"/>
      <c r="C105" s="6"/>
      <c r="D105" s="6"/>
      <c r="E105" s="6"/>
      <c r="F105" s="12"/>
      <c r="G105" s="13"/>
      <c r="H105" s="12">
        <f>H104</f>
        <v>9370000</v>
      </c>
      <c r="I105" s="12">
        <f>G105-H105</f>
        <v>-9370000</v>
      </c>
    </row>
    <row r="106" spans="1:9" x14ac:dyDescent="0.2">
      <c r="A106" s="6" t="s">
        <v>101</v>
      </c>
      <c r="B106" s="6" t="s">
        <v>102</v>
      </c>
      <c r="C106" s="6" t="s">
        <v>18</v>
      </c>
      <c r="D106" s="6" t="s">
        <v>103</v>
      </c>
      <c r="E106" s="6" t="s">
        <v>104</v>
      </c>
      <c r="F106" s="12">
        <v>8000000</v>
      </c>
      <c r="G106" s="13"/>
      <c r="H106" s="12">
        <f>F106</f>
        <v>8000000</v>
      </c>
      <c r="I106" s="12">
        <f>G106-H106</f>
        <v>-8000000</v>
      </c>
    </row>
    <row r="107" spans="1:9" x14ac:dyDescent="0.2">
      <c r="A107" s="6"/>
      <c r="B107" s="6"/>
      <c r="C107" s="6"/>
      <c r="D107" s="6"/>
      <c r="E107" s="6"/>
      <c r="F107" s="13"/>
      <c r="G107" s="13"/>
      <c r="H107" s="12"/>
      <c r="I107" s="12"/>
    </row>
    <row r="108" spans="1:9" x14ac:dyDescent="0.2">
      <c r="A108" s="6" t="s">
        <v>105</v>
      </c>
      <c r="B108" s="6" t="s">
        <v>106</v>
      </c>
      <c r="C108" s="6" t="s">
        <v>18</v>
      </c>
      <c r="D108" s="6" t="s">
        <v>44</v>
      </c>
      <c r="E108" s="6" t="s">
        <v>45</v>
      </c>
      <c r="F108" s="12">
        <v>6000000</v>
      </c>
      <c r="G108" s="13"/>
      <c r="H108" s="12">
        <f>F108</f>
        <v>6000000</v>
      </c>
      <c r="I108" s="12">
        <f>G108-H108</f>
        <v>-6000000</v>
      </c>
    </row>
    <row r="109" spans="1:9" x14ac:dyDescent="0.2">
      <c r="A109" s="6"/>
      <c r="B109" s="6"/>
      <c r="C109" s="6"/>
      <c r="D109" s="6"/>
      <c r="E109" s="6"/>
      <c r="F109" s="13"/>
      <c r="G109" s="13"/>
      <c r="H109" s="12"/>
      <c r="I109" s="12"/>
    </row>
    <row r="110" spans="1:9" x14ac:dyDescent="0.2">
      <c r="A110" s="6" t="s">
        <v>107</v>
      </c>
      <c r="B110" s="6" t="s">
        <v>108</v>
      </c>
      <c r="C110" s="6" t="s">
        <v>18</v>
      </c>
      <c r="D110" s="6" t="s">
        <v>103</v>
      </c>
      <c r="E110" s="6" t="s">
        <v>104</v>
      </c>
      <c r="F110" s="12">
        <v>1000000</v>
      </c>
      <c r="G110" s="13"/>
      <c r="H110" s="12">
        <v>1000000</v>
      </c>
      <c r="I110" s="12">
        <f>G110-H110</f>
        <v>-1000000</v>
      </c>
    </row>
    <row r="111" spans="1:9" x14ac:dyDescent="0.2">
      <c r="A111" s="6"/>
      <c r="B111" s="6"/>
      <c r="C111" s="6"/>
      <c r="D111" s="6"/>
      <c r="E111" s="6"/>
      <c r="F111" s="13"/>
      <c r="G111" s="13"/>
      <c r="H111" s="12"/>
      <c r="I111" s="12"/>
    </row>
    <row r="112" spans="1:9" x14ac:dyDescent="0.2">
      <c r="A112" s="6" t="s">
        <v>109</v>
      </c>
      <c r="B112" s="6" t="s">
        <v>110</v>
      </c>
      <c r="C112" s="6" t="s">
        <v>18</v>
      </c>
      <c r="D112" s="6" t="s">
        <v>54</v>
      </c>
      <c r="E112" s="6" t="s">
        <v>55</v>
      </c>
      <c r="F112" s="13">
        <v>230000</v>
      </c>
      <c r="G112" s="13"/>
      <c r="H112" s="12"/>
      <c r="I112" s="12"/>
    </row>
    <row r="113" spans="1:9" x14ac:dyDescent="0.2">
      <c r="A113" s="6" t="s">
        <v>109</v>
      </c>
      <c r="B113" s="6" t="s">
        <v>110</v>
      </c>
      <c r="C113" s="6" t="s">
        <v>18</v>
      </c>
      <c r="D113" s="6" t="s">
        <v>60</v>
      </c>
      <c r="E113" s="6" t="s">
        <v>61</v>
      </c>
      <c r="F113" s="13">
        <v>900000</v>
      </c>
      <c r="G113" s="13"/>
      <c r="H113" s="12"/>
      <c r="I113" s="12"/>
    </row>
    <row r="114" spans="1:9" x14ac:dyDescent="0.2">
      <c r="A114" s="6" t="s">
        <v>109</v>
      </c>
      <c r="B114" s="6" t="s">
        <v>110</v>
      </c>
      <c r="C114" s="6" t="s">
        <v>18</v>
      </c>
      <c r="D114" s="6" t="s">
        <v>62</v>
      </c>
      <c r="E114" s="6" t="s">
        <v>63</v>
      </c>
      <c r="F114" s="13">
        <v>800000</v>
      </c>
      <c r="G114" s="13"/>
      <c r="H114" s="12"/>
      <c r="I114" s="12"/>
    </row>
    <row r="115" spans="1:9" x14ac:dyDescent="0.2">
      <c r="A115" s="6" t="s">
        <v>109</v>
      </c>
      <c r="B115" s="6" t="s">
        <v>110</v>
      </c>
      <c r="C115" s="6" t="s">
        <v>18</v>
      </c>
      <c r="D115" s="6" t="s">
        <v>44</v>
      </c>
      <c r="E115" s="6" t="s">
        <v>45</v>
      </c>
      <c r="F115" s="13">
        <v>200000</v>
      </c>
      <c r="G115" s="13"/>
      <c r="H115" s="12"/>
      <c r="I115" s="12"/>
    </row>
    <row r="116" spans="1:9" x14ac:dyDescent="0.2">
      <c r="A116" s="6" t="s">
        <v>109</v>
      </c>
      <c r="B116" s="6" t="s">
        <v>110</v>
      </c>
      <c r="C116" s="6" t="s">
        <v>18</v>
      </c>
      <c r="D116" s="6" t="s">
        <v>68</v>
      </c>
      <c r="E116" s="8" t="s">
        <v>131</v>
      </c>
      <c r="F116" s="13">
        <v>400000</v>
      </c>
      <c r="G116" s="13"/>
      <c r="H116" s="12"/>
      <c r="I116" s="12"/>
    </row>
    <row r="117" spans="1:9" x14ac:dyDescent="0.2">
      <c r="A117" s="6"/>
      <c r="B117" s="6"/>
      <c r="C117" s="6"/>
      <c r="D117" s="6"/>
      <c r="E117" s="6"/>
      <c r="F117" s="13">
        <f>SUM(F112:F116)</f>
        <v>2530000</v>
      </c>
      <c r="G117" s="13"/>
      <c r="H117" s="13">
        <f>F117</f>
        <v>2530000</v>
      </c>
      <c r="I117" s="12"/>
    </row>
    <row r="118" spans="1:9" x14ac:dyDescent="0.2">
      <c r="A118" s="6"/>
      <c r="B118" s="6"/>
      <c r="C118" s="6"/>
      <c r="D118" s="6"/>
      <c r="E118" s="6"/>
      <c r="F118" s="12"/>
      <c r="G118" s="13"/>
      <c r="H118" s="12">
        <f>H117</f>
        <v>2530000</v>
      </c>
      <c r="I118" s="12">
        <f>G118-H118</f>
        <v>-2530000</v>
      </c>
    </row>
    <row r="119" spans="1:9" x14ac:dyDescent="0.2">
      <c r="A119" s="6" t="s">
        <v>36</v>
      </c>
      <c r="B119" s="6" t="s">
        <v>37</v>
      </c>
      <c r="C119" s="6" t="s">
        <v>6</v>
      </c>
      <c r="D119" s="6" t="s">
        <v>38</v>
      </c>
      <c r="E119" s="8" t="s">
        <v>134</v>
      </c>
      <c r="F119" s="13">
        <v>31000000</v>
      </c>
      <c r="G119" s="13"/>
      <c r="H119" s="13"/>
      <c r="I119" s="12"/>
    </row>
    <row r="120" spans="1:9" x14ac:dyDescent="0.2">
      <c r="A120" s="6" t="s">
        <v>36</v>
      </c>
      <c r="B120" s="6" t="s">
        <v>37</v>
      </c>
      <c r="C120" s="6" t="s">
        <v>6</v>
      </c>
      <c r="D120" s="8" t="s">
        <v>38</v>
      </c>
      <c r="E120" s="8" t="s">
        <v>135</v>
      </c>
      <c r="F120" s="13">
        <v>80000000</v>
      </c>
      <c r="G120" s="13"/>
      <c r="H120" s="13"/>
      <c r="I120" s="12"/>
    </row>
    <row r="121" spans="1:9" x14ac:dyDescent="0.2">
      <c r="A121" s="6" t="s">
        <v>36</v>
      </c>
      <c r="B121" s="6" t="s">
        <v>37</v>
      </c>
      <c r="C121" s="6" t="s">
        <v>6</v>
      </c>
      <c r="D121" s="8" t="s">
        <v>38</v>
      </c>
      <c r="E121" s="8" t="s">
        <v>136</v>
      </c>
      <c r="F121" s="13">
        <v>3000000</v>
      </c>
      <c r="G121" s="13"/>
      <c r="H121" s="13"/>
      <c r="I121" s="12"/>
    </row>
    <row r="122" spans="1:9" x14ac:dyDescent="0.2">
      <c r="A122" s="6"/>
      <c r="B122" s="6"/>
      <c r="C122" s="6"/>
      <c r="D122" s="6"/>
      <c r="E122" s="8" t="s">
        <v>137</v>
      </c>
      <c r="F122" s="13">
        <f>SUM(F119:F121)</f>
        <v>114000000</v>
      </c>
      <c r="G122" s="13">
        <f>F122</f>
        <v>114000000</v>
      </c>
      <c r="H122" s="13"/>
      <c r="I122" s="12"/>
    </row>
    <row r="123" spans="1:9" x14ac:dyDescent="0.2">
      <c r="A123" s="6" t="s">
        <v>36</v>
      </c>
      <c r="B123" s="6" t="s">
        <v>37</v>
      </c>
      <c r="C123" s="6" t="s">
        <v>6</v>
      </c>
      <c r="D123" s="6" t="s">
        <v>39</v>
      </c>
      <c r="E123" s="8" t="s">
        <v>138</v>
      </c>
      <c r="F123" s="13">
        <v>48000000</v>
      </c>
      <c r="G123" s="13">
        <f>F123</f>
        <v>48000000</v>
      </c>
      <c r="H123" s="13"/>
      <c r="I123" s="12"/>
    </row>
    <row r="124" spans="1:9" x14ac:dyDescent="0.2">
      <c r="A124" s="6" t="s">
        <v>36</v>
      </c>
      <c r="B124" s="6" t="s">
        <v>37</v>
      </c>
      <c r="C124" s="6" t="s">
        <v>6</v>
      </c>
      <c r="D124" s="8" t="s">
        <v>11</v>
      </c>
      <c r="E124" s="8" t="s">
        <v>139</v>
      </c>
      <c r="F124" s="13">
        <v>3500000</v>
      </c>
      <c r="G124" s="13">
        <f>F124</f>
        <v>3500000</v>
      </c>
      <c r="H124" s="13"/>
      <c r="I124" s="12"/>
    </row>
    <row r="125" spans="1:9" x14ac:dyDescent="0.2">
      <c r="A125" s="6"/>
      <c r="B125" s="6"/>
      <c r="C125" s="6"/>
      <c r="D125" s="6"/>
      <c r="E125" s="6"/>
      <c r="F125" s="13"/>
      <c r="G125" s="12">
        <f>SUM(G122:G124)</f>
        <v>165500000</v>
      </c>
      <c r="H125" s="12"/>
      <c r="I125" s="12">
        <f>G125-H125</f>
        <v>165500000</v>
      </c>
    </row>
    <row r="126" spans="1:9" x14ac:dyDescent="0.2">
      <c r="A126" s="6"/>
      <c r="B126" s="6"/>
      <c r="C126" s="6"/>
      <c r="D126" s="6"/>
      <c r="E126" s="6"/>
      <c r="F126" s="12"/>
      <c r="G126" s="12"/>
      <c r="H126" s="12"/>
      <c r="I126" s="12"/>
    </row>
    <row r="127" spans="1:9" x14ac:dyDescent="0.2">
      <c r="A127" s="6" t="s">
        <v>40</v>
      </c>
      <c r="B127" s="6" t="s">
        <v>41</v>
      </c>
      <c r="C127" s="6" t="s">
        <v>18</v>
      </c>
      <c r="D127" s="6" t="s">
        <v>42</v>
      </c>
      <c r="E127" s="8" t="s">
        <v>148</v>
      </c>
      <c r="F127" s="13">
        <v>10000000</v>
      </c>
      <c r="G127" s="12"/>
      <c r="H127" s="12"/>
      <c r="I127" s="12"/>
    </row>
    <row r="128" spans="1:9" x14ac:dyDescent="0.2">
      <c r="A128" s="6" t="s">
        <v>40</v>
      </c>
      <c r="B128" s="6" t="s">
        <v>41</v>
      </c>
      <c r="C128" s="6" t="s">
        <v>18</v>
      </c>
      <c r="D128" s="6" t="s">
        <v>147</v>
      </c>
      <c r="E128" s="8" t="s">
        <v>148</v>
      </c>
      <c r="F128" s="13">
        <v>34000000</v>
      </c>
      <c r="G128" s="12"/>
      <c r="H128" s="12"/>
      <c r="I128" s="12"/>
    </row>
    <row r="129" spans="1:9" x14ac:dyDescent="0.2">
      <c r="A129" s="6"/>
      <c r="B129" s="6"/>
      <c r="C129" s="6"/>
      <c r="D129" s="6"/>
      <c r="E129" s="8"/>
      <c r="F129" s="13">
        <f>SUM(F127:F128)</f>
        <v>44000000</v>
      </c>
      <c r="G129" s="12">
        <f>F129</f>
        <v>44000000</v>
      </c>
      <c r="H129" s="12"/>
      <c r="I129" s="12">
        <f>G129-H129</f>
        <v>44000000</v>
      </c>
    </row>
    <row r="130" spans="1:9" x14ac:dyDescent="0.2">
      <c r="A130" s="6"/>
      <c r="B130" s="6"/>
      <c r="C130" s="6"/>
      <c r="D130" s="6"/>
      <c r="E130" s="6"/>
      <c r="F130" s="13"/>
      <c r="G130" s="12"/>
      <c r="H130" s="12"/>
      <c r="I130" s="12"/>
    </row>
    <row r="131" spans="1:9" x14ac:dyDescent="0.2">
      <c r="A131" s="6" t="s">
        <v>116</v>
      </c>
      <c r="B131" s="8" t="s">
        <v>122</v>
      </c>
      <c r="C131" s="6" t="s">
        <v>6</v>
      </c>
      <c r="D131" s="6" t="s">
        <v>114</v>
      </c>
      <c r="E131" s="6" t="s">
        <v>115</v>
      </c>
      <c r="F131" s="13">
        <v>10000000</v>
      </c>
      <c r="G131" s="12"/>
      <c r="H131" s="12"/>
      <c r="I131" s="12"/>
    </row>
    <row r="132" spans="1:9" x14ac:dyDescent="0.2">
      <c r="A132" s="6" t="s">
        <v>116</v>
      </c>
      <c r="B132" s="8" t="s">
        <v>122</v>
      </c>
      <c r="C132" s="6" t="s">
        <v>6</v>
      </c>
      <c r="D132" s="8" t="s">
        <v>54</v>
      </c>
      <c r="E132" s="6" t="s">
        <v>55</v>
      </c>
      <c r="F132" s="13">
        <v>8000000</v>
      </c>
      <c r="G132" s="12"/>
      <c r="H132" s="12"/>
      <c r="I132" s="12"/>
    </row>
    <row r="133" spans="1:9" x14ac:dyDescent="0.2">
      <c r="A133" s="6"/>
      <c r="B133" s="8"/>
      <c r="C133" s="6"/>
      <c r="D133" s="8"/>
      <c r="E133" s="6"/>
      <c r="F133" s="13">
        <f>SUM(F131:F132)</f>
        <v>18000000</v>
      </c>
      <c r="G133" s="12"/>
      <c r="H133" s="13">
        <f>F133</f>
        <v>18000000</v>
      </c>
      <c r="I133" s="12"/>
    </row>
    <row r="134" spans="1:9" x14ac:dyDescent="0.2">
      <c r="A134" s="6"/>
      <c r="B134" s="6"/>
      <c r="C134" s="6"/>
      <c r="D134" s="6"/>
      <c r="E134" s="6"/>
      <c r="F134" s="13"/>
      <c r="G134" s="12"/>
      <c r="H134" s="12">
        <f>H133</f>
        <v>18000000</v>
      </c>
      <c r="I134" s="12">
        <f>G134-H134</f>
        <v>-18000000</v>
      </c>
    </row>
    <row r="135" spans="1:9" x14ac:dyDescent="0.2">
      <c r="A135" s="6" t="s">
        <v>111</v>
      </c>
      <c r="B135" s="6" t="s">
        <v>41</v>
      </c>
      <c r="C135" s="6" t="s">
        <v>18</v>
      </c>
      <c r="D135" s="6" t="s">
        <v>112</v>
      </c>
      <c r="E135" s="6" t="s">
        <v>113</v>
      </c>
      <c r="F135" s="12">
        <v>8200000</v>
      </c>
      <c r="G135" s="12"/>
      <c r="H135" s="12">
        <v>8200000</v>
      </c>
      <c r="I135" s="12">
        <f>G135-H135</f>
        <v>-8200000</v>
      </c>
    </row>
    <row r="136" spans="1:9" ht="13.5" thickBot="1" x14ac:dyDescent="0.25">
      <c r="A136" s="6"/>
      <c r="B136" s="6"/>
      <c r="C136" s="6"/>
      <c r="D136" s="6"/>
      <c r="E136" s="21"/>
      <c r="F136" s="22"/>
      <c r="G136" s="22"/>
      <c r="H136" s="22"/>
      <c r="I136" s="23"/>
    </row>
    <row r="137" spans="1:9" s="19" customFormat="1" ht="16.5" thickBot="1" x14ac:dyDescent="0.3">
      <c r="A137" s="18"/>
      <c r="B137" s="18"/>
      <c r="C137" s="18"/>
      <c r="D137" s="20"/>
      <c r="E137" s="24" t="s">
        <v>123</v>
      </c>
      <c r="F137" s="25"/>
      <c r="G137" s="25">
        <f>G129+G125+G55+G50+G34+G18+G14</f>
        <v>1356580536</v>
      </c>
      <c r="H137" s="25">
        <f>H135+H134+H118+H110+H108+H106+H105+H97+H83+H71+H66+H62+H55+H50+H38+H34+H24+H14</f>
        <v>1356580536</v>
      </c>
      <c r="I137" s="26">
        <f>SUM(I14:I136)</f>
        <v>0</v>
      </c>
    </row>
  </sheetData>
  <sheetProtection selectLockedCells="1" selectUnlockedCells="1"/>
  <mergeCells count="2">
    <mergeCell ref="A1:I1"/>
    <mergeCell ref="A2:I2"/>
  </mergeCells>
  <pageMargins left="0.19685039370078741" right="0.19685039370078741" top="0.23622047244094491" bottom="0.19685039370078741" header="0.78740157480314965" footer="0.78740157480314965"/>
  <pageSetup paperSize="9" scale="90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Normal="100" workbookViewId="0">
      <selection sqref="A1:I1"/>
    </sheetView>
  </sheetViews>
  <sheetFormatPr defaultColWidth="11.5703125" defaultRowHeight="12.75" x14ac:dyDescent="0.2"/>
  <cols>
    <col min="1" max="1" width="13.28515625" style="1" customWidth="1"/>
    <col min="2" max="2" width="28.28515625" style="1" customWidth="1"/>
    <col min="3" max="3" width="7.28515625" style="1" customWidth="1"/>
    <col min="4" max="4" width="8" style="1" customWidth="1"/>
    <col min="5" max="5" width="33.28515625" style="1" customWidth="1"/>
    <col min="6" max="6" width="15.140625" style="15" customWidth="1"/>
    <col min="7" max="7" width="18.7109375" style="17" customWidth="1"/>
    <col min="8" max="8" width="19.7109375" style="17" customWidth="1"/>
    <col min="9" max="9" width="18.42578125" style="17" customWidth="1"/>
    <col min="10" max="16384" width="11.5703125" style="1"/>
  </cols>
  <sheetData>
    <row r="1" spans="1:10" s="4" customFormat="1" ht="24.75" customHeight="1" x14ac:dyDescent="0.25">
      <c r="A1" s="27" t="s">
        <v>152</v>
      </c>
      <c r="B1" s="27"/>
      <c r="C1" s="27"/>
      <c r="D1" s="27"/>
      <c r="E1" s="27"/>
      <c r="F1" s="27"/>
      <c r="G1" s="27"/>
      <c r="H1" s="27"/>
      <c r="I1" s="27"/>
    </row>
    <row r="2" spans="1:10" s="4" customFormat="1" ht="24.75" customHeight="1" x14ac:dyDescent="0.25">
      <c r="A2" s="28" t="s">
        <v>151</v>
      </c>
      <c r="B2" s="28"/>
      <c r="C2" s="28"/>
      <c r="D2" s="28"/>
      <c r="E2" s="28"/>
      <c r="F2" s="28"/>
      <c r="G2" s="28"/>
      <c r="H2" s="28"/>
      <c r="I2" s="28"/>
    </row>
    <row r="3" spans="1:10" s="3" customFormat="1" ht="12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1" t="s">
        <v>117</v>
      </c>
      <c r="G3" s="11" t="s">
        <v>118</v>
      </c>
      <c r="H3" s="11" t="s">
        <v>119</v>
      </c>
      <c r="I3" s="11" t="s">
        <v>120</v>
      </c>
    </row>
    <row r="4" spans="1:10" x14ac:dyDescent="0.2">
      <c r="A4" s="6" t="s">
        <v>21</v>
      </c>
      <c r="B4" s="6" t="s">
        <v>22</v>
      </c>
      <c r="C4" s="6" t="s">
        <v>6</v>
      </c>
      <c r="D4" s="6" t="s">
        <v>23</v>
      </c>
      <c r="E4" s="6" t="s">
        <v>24</v>
      </c>
      <c r="F4" s="13">
        <v>275036752</v>
      </c>
      <c r="G4" s="12"/>
      <c r="H4" s="12"/>
      <c r="I4" s="12"/>
    </row>
    <row r="5" spans="1:10" x14ac:dyDescent="0.2">
      <c r="A5" s="6" t="s">
        <v>21</v>
      </c>
      <c r="B5" s="6" t="s">
        <v>22</v>
      </c>
      <c r="C5" s="6" t="s">
        <v>6</v>
      </c>
      <c r="D5" s="6" t="s">
        <v>25</v>
      </c>
      <c r="E5" s="6" t="s">
        <v>26</v>
      </c>
      <c r="F5" s="13">
        <v>164984780</v>
      </c>
      <c r="G5" s="12"/>
      <c r="H5" s="12"/>
      <c r="I5" s="12"/>
      <c r="J5"/>
    </row>
    <row r="6" spans="1:10" x14ac:dyDescent="0.2">
      <c r="A6" s="6" t="s">
        <v>21</v>
      </c>
      <c r="B6" s="6" t="s">
        <v>22</v>
      </c>
      <c r="C6" s="6" t="s">
        <v>6</v>
      </c>
      <c r="D6" s="8" t="s">
        <v>127</v>
      </c>
      <c r="E6" s="8" t="s">
        <v>129</v>
      </c>
      <c r="F6" s="13">
        <v>42838000</v>
      </c>
      <c r="G6" s="12"/>
      <c r="H6" s="12"/>
      <c r="I6" s="12"/>
      <c r="J6"/>
    </row>
    <row r="7" spans="1:10" x14ac:dyDescent="0.2">
      <c r="A7" s="6" t="s">
        <v>21</v>
      </c>
      <c r="B7" s="6" t="s">
        <v>22</v>
      </c>
      <c r="C7" s="6" t="s">
        <v>6</v>
      </c>
      <c r="D7" s="8" t="s">
        <v>128</v>
      </c>
      <c r="E7" s="8" t="s">
        <v>130</v>
      </c>
      <c r="F7" s="13">
        <v>34648141</v>
      </c>
      <c r="G7" s="12"/>
      <c r="H7" s="12"/>
      <c r="I7" s="12"/>
      <c r="J7"/>
    </row>
    <row r="8" spans="1:10" x14ac:dyDescent="0.2">
      <c r="A8" s="6" t="s">
        <v>21</v>
      </c>
      <c r="B8" s="6" t="s">
        <v>22</v>
      </c>
      <c r="C8" s="6" t="s">
        <v>6</v>
      </c>
      <c r="D8" s="6" t="s">
        <v>27</v>
      </c>
      <c r="E8" s="6" t="s">
        <v>28</v>
      </c>
      <c r="F8" s="13">
        <v>19471410</v>
      </c>
      <c r="G8" s="12"/>
      <c r="H8" s="12"/>
      <c r="I8" s="12"/>
    </row>
    <row r="9" spans="1:10" x14ac:dyDescent="0.2">
      <c r="A9" s="6" t="s">
        <v>21</v>
      </c>
      <c r="B9" s="6" t="s">
        <v>22</v>
      </c>
      <c r="C9" s="6" t="s">
        <v>6</v>
      </c>
      <c r="D9" s="8" t="s">
        <v>140</v>
      </c>
      <c r="E9" s="8" t="s">
        <v>141</v>
      </c>
      <c r="F9" s="13">
        <v>48000000</v>
      </c>
      <c r="G9" s="12"/>
      <c r="H9" s="12"/>
      <c r="I9" s="12"/>
    </row>
    <row r="10" spans="1:10" x14ac:dyDescent="0.2">
      <c r="A10" s="6" t="s">
        <v>21</v>
      </c>
      <c r="B10" s="6" t="s">
        <v>22</v>
      </c>
      <c r="C10" s="6" t="s">
        <v>6</v>
      </c>
      <c r="D10" s="8" t="s">
        <v>149</v>
      </c>
      <c r="E10" s="8" t="s">
        <v>150</v>
      </c>
      <c r="F10" s="13">
        <v>1801150</v>
      </c>
      <c r="G10" s="13"/>
      <c r="H10" s="13"/>
      <c r="I10" s="12"/>
    </row>
    <row r="11" spans="1:10" x14ac:dyDescent="0.2">
      <c r="A11" s="6" t="s">
        <v>4</v>
      </c>
      <c r="B11" s="6" t="s">
        <v>5</v>
      </c>
      <c r="C11" s="6" t="s">
        <v>6</v>
      </c>
      <c r="D11" s="6" t="s">
        <v>9</v>
      </c>
      <c r="E11" s="6" t="s">
        <v>10</v>
      </c>
      <c r="F11" s="13">
        <v>25000000</v>
      </c>
      <c r="G11" s="12"/>
      <c r="H11" s="12"/>
      <c r="I11" s="12"/>
    </row>
    <row r="12" spans="1:10" x14ac:dyDescent="0.2">
      <c r="A12" s="6" t="s">
        <v>4</v>
      </c>
      <c r="B12" s="8" t="s">
        <v>132</v>
      </c>
      <c r="C12" s="6" t="s">
        <v>18</v>
      </c>
      <c r="D12" s="8" t="s">
        <v>9</v>
      </c>
      <c r="E12" s="8" t="s">
        <v>133</v>
      </c>
      <c r="F12" s="13">
        <v>16000000</v>
      </c>
      <c r="G12" s="12"/>
      <c r="H12" s="12"/>
      <c r="I12" s="12"/>
    </row>
    <row r="13" spans="1:10" x14ac:dyDescent="0.2">
      <c r="A13" s="6" t="s">
        <v>4</v>
      </c>
      <c r="B13" s="8" t="s">
        <v>132</v>
      </c>
      <c r="C13" s="6" t="s">
        <v>18</v>
      </c>
      <c r="D13" s="8" t="s">
        <v>146</v>
      </c>
      <c r="E13" s="8" t="s">
        <v>133</v>
      </c>
      <c r="F13" s="13">
        <v>100000000</v>
      </c>
      <c r="G13" s="12"/>
      <c r="H13" s="12"/>
      <c r="I13" s="12"/>
    </row>
    <row r="14" spans="1:10" x14ac:dyDescent="0.2">
      <c r="A14" s="6" t="s">
        <v>36</v>
      </c>
      <c r="B14" s="6" t="s">
        <v>37</v>
      </c>
      <c r="C14" s="6" t="s">
        <v>6</v>
      </c>
      <c r="D14" s="6" t="s">
        <v>38</v>
      </c>
      <c r="E14" s="8" t="s">
        <v>134</v>
      </c>
      <c r="F14" s="13">
        <v>31000000</v>
      </c>
      <c r="G14" s="12"/>
      <c r="H14" s="12"/>
      <c r="I14" s="12"/>
    </row>
    <row r="15" spans="1:10" s="2" customFormat="1" x14ac:dyDescent="0.2">
      <c r="A15" s="6" t="s">
        <v>36</v>
      </c>
      <c r="B15" s="6" t="s">
        <v>37</v>
      </c>
      <c r="C15" s="6" t="s">
        <v>6</v>
      </c>
      <c r="D15" s="8" t="s">
        <v>38</v>
      </c>
      <c r="E15" s="8" t="s">
        <v>135</v>
      </c>
      <c r="F15" s="13">
        <v>80000000</v>
      </c>
      <c r="G15" s="12"/>
      <c r="H15" s="12"/>
      <c r="I15" s="12"/>
    </row>
    <row r="16" spans="1:10" x14ac:dyDescent="0.2">
      <c r="A16" s="6" t="s">
        <v>36</v>
      </c>
      <c r="B16" s="6" t="s">
        <v>37</v>
      </c>
      <c r="C16" s="6" t="s">
        <v>6</v>
      </c>
      <c r="D16" s="8" t="s">
        <v>38</v>
      </c>
      <c r="E16" s="8" t="s">
        <v>136</v>
      </c>
      <c r="F16" s="13">
        <v>3000000</v>
      </c>
      <c r="G16" s="12"/>
      <c r="H16" s="12"/>
      <c r="I16" s="12"/>
    </row>
    <row r="17" spans="1:9" x14ac:dyDescent="0.2">
      <c r="A17" s="6" t="s">
        <v>36</v>
      </c>
      <c r="B17" s="6" t="s">
        <v>37</v>
      </c>
      <c r="C17" s="6" t="s">
        <v>6</v>
      </c>
      <c r="D17" s="6" t="s">
        <v>39</v>
      </c>
      <c r="E17" s="8" t="s">
        <v>138</v>
      </c>
      <c r="F17" s="13">
        <v>48000000</v>
      </c>
      <c r="G17" s="12"/>
      <c r="H17" s="12"/>
      <c r="I17" s="12"/>
    </row>
    <row r="18" spans="1:9" x14ac:dyDescent="0.2">
      <c r="A18" s="6" t="s">
        <v>36</v>
      </c>
      <c r="B18" s="6" t="s">
        <v>37</v>
      </c>
      <c r="C18" s="6" t="s">
        <v>6</v>
      </c>
      <c r="D18" s="8" t="s">
        <v>11</v>
      </c>
      <c r="E18" s="8" t="s">
        <v>139</v>
      </c>
      <c r="F18" s="13">
        <v>3500000</v>
      </c>
      <c r="G18" s="12"/>
      <c r="H18" s="12"/>
      <c r="I18" s="12"/>
    </row>
    <row r="19" spans="1:9" x14ac:dyDescent="0.2">
      <c r="A19" s="6" t="s">
        <v>16</v>
      </c>
      <c r="B19" s="6" t="s">
        <v>17</v>
      </c>
      <c r="C19" s="6" t="s">
        <v>18</v>
      </c>
      <c r="D19" s="8" t="s">
        <v>124</v>
      </c>
      <c r="E19" s="8" t="s">
        <v>125</v>
      </c>
      <c r="F19" s="13">
        <v>5000000</v>
      </c>
      <c r="G19" s="12"/>
      <c r="H19" s="12"/>
      <c r="I19" s="12"/>
    </row>
    <row r="20" spans="1:9" x14ac:dyDescent="0.2">
      <c r="A20" s="6" t="s">
        <v>14</v>
      </c>
      <c r="B20" s="6" t="s">
        <v>15</v>
      </c>
      <c r="C20" s="6" t="s">
        <v>6</v>
      </c>
      <c r="D20" s="6" t="s">
        <v>12</v>
      </c>
      <c r="E20" s="6" t="s">
        <v>13</v>
      </c>
      <c r="F20" s="13">
        <v>100000</v>
      </c>
      <c r="G20" s="12"/>
      <c r="H20" s="12"/>
      <c r="I20" s="12"/>
    </row>
    <row r="21" spans="1:9" x14ac:dyDescent="0.2">
      <c r="A21" s="6" t="s">
        <v>16</v>
      </c>
      <c r="B21" s="6" t="s">
        <v>17</v>
      </c>
      <c r="C21" s="6" t="s">
        <v>18</v>
      </c>
      <c r="D21" s="6" t="s">
        <v>12</v>
      </c>
      <c r="E21" s="6" t="s">
        <v>13</v>
      </c>
      <c r="F21" s="13">
        <v>13000000</v>
      </c>
      <c r="G21" s="12"/>
      <c r="H21" s="12"/>
      <c r="I21" s="12"/>
    </row>
    <row r="22" spans="1:9" x14ac:dyDescent="0.2">
      <c r="A22" s="6" t="s">
        <v>14</v>
      </c>
      <c r="B22" s="6" t="s">
        <v>15</v>
      </c>
      <c r="C22" s="6" t="s">
        <v>6</v>
      </c>
      <c r="D22" s="6" t="s">
        <v>7</v>
      </c>
      <c r="E22" s="6" t="s">
        <v>8</v>
      </c>
      <c r="F22" s="13">
        <v>400000</v>
      </c>
      <c r="G22" s="12"/>
      <c r="H22" s="12"/>
      <c r="I22" s="12"/>
    </row>
    <row r="23" spans="1:9" x14ac:dyDescent="0.2">
      <c r="A23" s="6" t="s">
        <v>16</v>
      </c>
      <c r="B23" s="6" t="s">
        <v>17</v>
      </c>
      <c r="C23" s="6" t="s">
        <v>18</v>
      </c>
      <c r="D23" s="6" t="s">
        <v>19</v>
      </c>
      <c r="E23" s="6" t="s">
        <v>20</v>
      </c>
      <c r="F23" s="13">
        <v>47000000</v>
      </c>
      <c r="G23" s="12"/>
      <c r="H23" s="12"/>
      <c r="I23" s="12"/>
    </row>
    <row r="24" spans="1:9" x14ac:dyDescent="0.2">
      <c r="A24" s="6" t="s">
        <v>40</v>
      </c>
      <c r="B24" s="6" t="s">
        <v>41</v>
      </c>
      <c r="C24" s="6" t="s">
        <v>18</v>
      </c>
      <c r="D24" s="6" t="s">
        <v>42</v>
      </c>
      <c r="E24" s="8" t="s">
        <v>148</v>
      </c>
      <c r="F24" s="13">
        <v>10000000</v>
      </c>
      <c r="G24" s="12"/>
      <c r="H24" s="12"/>
      <c r="I24" s="12"/>
    </row>
    <row r="25" spans="1:9" s="2" customFormat="1" x14ac:dyDescent="0.2">
      <c r="A25" s="6" t="s">
        <v>40</v>
      </c>
      <c r="B25" s="6" t="s">
        <v>41</v>
      </c>
      <c r="C25" s="6" t="s">
        <v>18</v>
      </c>
      <c r="D25" s="6" t="s">
        <v>147</v>
      </c>
      <c r="E25" s="8" t="s">
        <v>148</v>
      </c>
      <c r="F25" s="13">
        <v>34000000</v>
      </c>
      <c r="G25" s="12"/>
      <c r="H25" s="12"/>
      <c r="I25" s="12"/>
    </row>
    <row r="26" spans="1:9" x14ac:dyDescent="0.2">
      <c r="A26" s="6" t="s">
        <v>31</v>
      </c>
      <c r="B26" s="6" t="s">
        <v>32</v>
      </c>
      <c r="C26" s="6" t="s">
        <v>6</v>
      </c>
      <c r="D26" s="6" t="s">
        <v>33</v>
      </c>
      <c r="E26" s="6" t="s">
        <v>34</v>
      </c>
      <c r="F26" s="13">
        <v>332321140</v>
      </c>
      <c r="G26" s="12"/>
      <c r="H26" s="12"/>
      <c r="I26" s="12"/>
    </row>
    <row r="27" spans="1:9" x14ac:dyDescent="0.2">
      <c r="A27" s="6" t="s">
        <v>21</v>
      </c>
      <c r="B27" s="6" t="s">
        <v>22</v>
      </c>
      <c r="C27" s="6" t="s">
        <v>6</v>
      </c>
      <c r="D27" s="6" t="s">
        <v>29</v>
      </c>
      <c r="E27" s="6" t="s">
        <v>30</v>
      </c>
      <c r="F27" s="13">
        <v>21479163</v>
      </c>
      <c r="G27" s="12"/>
      <c r="H27" s="12"/>
      <c r="I27" s="12"/>
    </row>
    <row r="28" spans="1:9" x14ac:dyDescent="0.2">
      <c r="A28" s="6"/>
      <c r="B28" s="6"/>
      <c r="C28" s="6"/>
      <c r="D28" s="6"/>
      <c r="E28" s="6"/>
      <c r="F28" s="13">
        <f>SUM(F4:F27)</f>
        <v>1356580536</v>
      </c>
      <c r="G28" s="12">
        <f>F28</f>
        <v>1356580536</v>
      </c>
      <c r="H28" s="12"/>
      <c r="I28" s="12"/>
    </row>
    <row r="29" spans="1:9" x14ac:dyDescent="0.2">
      <c r="A29" s="6" t="s">
        <v>73</v>
      </c>
      <c r="B29" s="6" t="s">
        <v>15</v>
      </c>
      <c r="C29" s="6" t="s">
        <v>6</v>
      </c>
      <c r="D29" s="6" t="s">
        <v>74</v>
      </c>
      <c r="E29" s="6" t="s">
        <v>75</v>
      </c>
      <c r="F29" s="13">
        <v>1005000</v>
      </c>
      <c r="G29" s="12"/>
      <c r="H29" s="12"/>
      <c r="I29" s="12"/>
    </row>
    <row r="30" spans="1:9" x14ac:dyDescent="0.2">
      <c r="A30" s="6" t="s">
        <v>96</v>
      </c>
      <c r="B30" s="6" t="s">
        <v>35</v>
      </c>
      <c r="C30" s="6" t="s">
        <v>6</v>
      </c>
      <c r="D30" s="6" t="s">
        <v>74</v>
      </c>
      <c r="E30" s="6" t="s">
        <v>75</v>
      </c>
      <c r="F30" s="13">
        <v>44364000</v>
      </c>
      <c r="G30" s="12"/>
      <c r="H30" s="12"/>
      <c r="I30" s="12"/>
    </row>
    <row r="31" spans="1:9" x14ac:dyDescent="0.2">
      <c r="A31" s="6" t="s">
        <v>97</v>
      </c>
      <c r="B31" s="6" t="s">
        <v>98</v>
      </c>
      <c r="C31" s="6" t="s">
        <v>6</v>
      </c>
      <c r="D31" s="6" t="s">
        <v>74</v>
      </c>
      <c r="E31" s="6" t="s">
        <v>75</v>
      </c>
      <c r="F31" s="13">
        <v>10995000</v>
      </c>
      <c r="G31" s="12"/>
      <c r="H31" s="12"/>
      <c r="I31" s="12"/>
    </row>
    <row r="32" spans="1:9" x14ac:dyDescent="0.2">
      <c r="A32" s="6" t="s">
        <v>99</v>
      </c>
      <c r="B32" s="6" t="s">
        <v>100</v>
      </c>
      <c r="C32" s="6" t="s">
        <v>6</v>
      </c>
      <c r="D32" s="6" t="s">
        <v>74</v>
      </c>
      <c r="E32" s="6" t="s">
        <v>75</v>
      </c>
      <c r="F32" s="13">
        <v>7995000</v>
      </c>
      <c r="G32" s="12"/>
      <c r="H32" s="12"/>
      <c r="I32" s="12"/>
    </row>
    <row r="33" spans="1:10" x14ac:dyDescent="0.2">
      <c r="A33" s="6" t="s">
        <v>43</v>
      </c>
      <c r="B33" s="6" t="s">
        <v>5</v>
      </c>
      <c r="C33" s="6" t="s">
        <v>6</v>
      </c>
      <c r="D33" s="6" t="s">
        <v>46</v>
      </c>
      <c r="E33" s="6" t="s">
        <v>47</v>
      </c>
      <c r="F33" s="13">
        <v>17731200</v>
      </c>
      <c r="G33" s="12"/>
      <c r="H33" s="12"/>
      <c r="I33" s="12"/>
      <c r="J33"/>
    </row>
    <row r="34" spans="1:10" x14ac:dyDescent="0.2">
      <c r="A34" s="6" t="s">
        <v>96</v>
      </c>
      <c r="B34" s="6" t="s">
        <v>35</v>
      </c>
      <c r="C34" s="6" t="s">
        <v>6</v>
      </c>
      <c r="D34" s="6" t="s">
        <v>48</v>
      </c>
      <c r="E34" s="6" t="s">
        <v>49</v>
      </c>
      <c r="F34" s="13">
        <v>3853000</v>
      </c>
      <c r="G34" s="12"/>
      <c r="H34" s="12"/>
      <c r="I34" s="12"/>
    </row>
    <row r="35" spans="1:10" x14ac:dyDescent="0.2">
      <c r="A35" s="6"/>
      <c r="B35" s="6"/>
      <c r="C35" s="6"/>
      <c r="D35" s="6"/>
      <c r="E35" s="6"/>
      <c r="F35" s="13">
        <f>SUM(F29:F34)</f>
        <v>85943200</v>
      </c>
      <c r="G35" s="12"/>
      <c r="H35" s="12">
        <f>F35</f>
        <v>85943200</v>
      </c>
      <c r="I35" s="12"/>
    </row>
    <row r="36" spans="1:10" x14ac:dyDescent="0.2">
      <c r="A36" s="6" t="s">
        <v>43</v>
      </c>
      <c r="B36" s="6" t="s">
        <v>5</v>
      </c>
      <c r="C36" s="6" t="s">
        <v>6</v>
      </c>
      <c r="D36" s="6" t="s">
        <v>50</v>
      </c>
      <c r="E36" s="6" t="s">
        <v>51</v>
      </c>
      <c r="F36" s="13">
        <v>1426000</v>
      </c>
      <c r="G36" s="12"/>
      <c r="H36" s="12"/>
      <c r="I36" s="12"/>
    </row>
    <row r="37" spans="1:10" s="2" customFormat="1" x14ac:dyDescent="0.2">
      <c r="A37" s="6" t="s">
        <v>96</v>
      </c>
      <c r="B37" s="6" t="s">
        <v>35</v>
      </c>
      <c r="C37" s="6" t="s">
        <v>6</v>
      </c>
      <c r="D37" s="6" t="s">
        <v>50</v>
      </c>
      <c r="E37" s="6" t="s">
        <v>51</v>
      </c>
      <c r="F37" s="13">
        <v>6684000</v>
      </c>
      <c r="G37" s="12"/>
      <c r="H37" s="12"/>
      <c r="I37" s="12"/>
    </row>
    <row r="38" spans="1:10" x14ac:dyDescent="0.2">
      <c r="A38" s="6" t="s">
        <v>97</v>
      </c>
      <c r="B38" s="6" t="s">
        <v>98</v>
      </c>
      <c r="C38" s="6" t="s">
        <v>6</v>
      </c>
      <c r="D38" s="6" t="s">
        <v>50</v>
      </c>
      <c r="E38" s="6" t="s">
        <v>51</v>
      </c>
      <c r="F38" s="13">
        <v>1632000</v>
      </c>
      <c r="G38" s="12"/>
      <c r="H38" s="12"/>
      <c r="I38" s="12"/>
    </row>
    <row r="39" spans="1:10" x14ac:dyDescent="0.2">
      <c r="A39" s="6" t="s">
        <v>99</v>
      </c>
      <c r="B39" s="6" t="s">
        <v>100</v>
      </c>
      <c r="C39" s="6" t="s">
        <v>6</v>
      </c>
      <c r="D39" s="6" t="s">
        <v>50</v>
      </c>
      <c r="E39" s="6" t="s">
        <v>51</v>
      </c>
      <c r="F39" s="13">
        <v>1275000</v>
      </c>
      <c r="G39" s="12"/>
      <c r="H39" s="12"/>
      <c r="I39" s="13"/>
    </row>
    <row r="40" spans="1:10" x14ac:dyDescent="0.2">
      <c r="A40" s="6"/>
      <c r="B40" s="6"/>
      <c r="C40" s="6"/>
      <c r="D40" s="6"/>
      <c r="E40" s="6"/>
      <c r="F40" s="13">
        <f>SUM(F36:F39)</f>
        <v>11017000</v>
      </c>
      <c r="G40" s="12"/>
      <c r="H40" s="12">
        <f>F40</f>
        <v>11017000</v>
      </c>
      <c r="I40" s="13"/>
    </row>
    <row r="41" spans="1:10" x14ac:dyDescent="0.2">
      <c r="A41" s="6" t="s">
        <v>96</v>
      </c>
      <c r="B41" s="6" t="s">
        <v>35</v>
      </c>
      <c r="C41" s="6" t="s">
        <v>6</v>
      </c>
      <c r="D41" s="6" t="s">
        <v>52</v>
      </c>
      <c r="E41" s="6" t="s">
        <v>53</v>
      </c>
      <c r="F41" s="13">
        <v>3000000</v>
      </c>
      <c r="G41" s="12"/>
      <c r="H41" s="12"/>
      <c r="I41" s="12"/>
    </row>
    <row r="42" spans="1:10" s="2" customFormat="1" x14ac:dyDescent="0.2">
      <c r="A42" s="6" t="s">
        <v>97</v>
      </c>
      <c r="B42" s="6" t="s">
        <v>98</v>
      </c>
      <c r="C42" s="6" t="s">
        <v>6</v>
      </c>
      <c r="D42" s="6" t="s">
        <v>52</v>
      </c>
      <c r="E42" s="6" t="s">
        <v>53</v>
      </c>
      <c r="F42" s="13">
        <v>400000</v>
      </c>
      <c r="G42" s="12"/>
      <c r="H42" s="12"/>
      <c r="I42" s="12"/>
    </row>
    <row r="43" spans="1:10" x14ac:dyDescent="0.2">
      <c r="A43" s="6" t="s">
        <v>73</v>
      </c>
      <c r="B43" s="6" t="s">
        <v>15</v>
      </c>
      <c r="C43" s="6" t="s">
        <v>6</v>
      </c>
      <c r="D43" s="6" t="s">
        <v>54</v>
      </c>
      <c r="E43" s="6" t="s">
        <v>55</v>
      </c>
      <c r="F43" s="13">
        <v>50000</v>
      </c>
      <c r="G43" s="12"/>
      <c r="H43" s="12"/>
      <c r="I43" s="12"/>
    </row>
    <row r="44" spans="1:10" x14ac:dyDescent="0.2">
      <c r="A44" s="6" t="s">
        <v>90</v>
      </c>
      <c r="B44" s="6" t="s">
        <v>91</v>
      </c>
      <c r="C44" s="6" t="s">
        <v>6</v>
      </c>
      <c r="D44" s="6" t="s">
        <v>54</v>
      </c>
      <c r="E44" s="6" t="s">
        <v>55</v>
      </c>
      <c r="F44" s="13">
        <v>2500000</v>
      </c>
      <c r="G44" s="12"/>
      <c r="H44" s="12"/>
      <c r="I44" s="12"/>
    </row>
    <row r="45" spans="1:10" x14ac:dyDescent="0.2">
      <c r="A45" s="6" t="s">
        <v>94</v>
      </c>
      <c r="B45" s="6" t="s">
        <v>95</v>
      </c>
      <c r="C45" s="6" t="s">
        <v>6</v>
      </c>
      <c r="D45" s="6" t="s">
        <v>54</v>
      </c>
      <c r="E45" s="6" t="s">
        <v>55</v>
      </c>
      <c r="F45" s="13">
        <v>1500000</v>
      </c>
      <c r="G45" s="12"/>
      <c r="H45" s="12"/>
      <c r="I45" s="12"/>
    </row>
    <row r="46" spans="1:10" x14ac:dyDescent="0.2">
      <c r="A46" s="6" t="s">
        <v>96</v>
      </c>
      <c r="B46" s="6" t="s">
        <v>35</v>
      </c>
      <c r="C46" s="6" t="s">
        <v>6</v>
      </c>
      <c r="D46" s="6" t="s">
        <v>54</v>
      </c>
      <c r="E46" s="6" t="s">
        <v>55</v>
      </c>
      <c r="F46" s="13">
        <v>25000000</v>
      </c>
      <c r="G46" s="12"/>
      <c r="H46" s="12"/>
      <c r="I46" s="12"/>
    </row>
    <row r="47" spans="1:10" x14ac:dyDescent="0.2">
      <c r="A47" s="6" t="s">
        <v>97</v>
      </c>
      <c r="B47" s="6" t="s">
        <v>98</v>
      </c>
      <c r="C47" s="6" t="s">
        <v>6</v>
      </c>
      <c r="D47" s="6" t="s">
        <v>54</v>
      </c>
      <c r="E47" s="6" t="s">
        <v>55</v>
      </c>
      <c r="F47" s="13">
        <v>200000</v>
      </c>
      <c r="G47" s="12"/>
      <c r="H47" s="12"/>
      <c r="I47" s="12"/>
    </row>
    <row r="48" spans="1:10" x14ac:dyDescent="0.2">
      <c r="A48" s="6" t="s">
        <v>99</v>
      </c>
      <c r="B48" s="6" t="s">
        <v>100</v>
      </c>
      <c r="C48" s="6" t="s">
        <v>6</v>
      </c>
      <c r="D48" s="6" t="s">
        <v>54</v>
      </c>
      <c r="E48" s="6" t="s">
        <v>55</v>
      </c>
      <c r="F48" s="13">
        <v>30000</v>
      </c>
      <c r="G48" s="12"/>
      <c r="H48" s="12"/>
      <c r="I48" s="12"/>
    </row>
    <row r="49" spans="1:9" x14ac:dyDescent="0.2">
      <c r="A49" s="6" t="s">
        <v>109</v>
      </c>
      <c r="B49" s="6" t="s">
        <v>110</v>
      </c>
      <c r="C49" s="6" t="s">
        <v>18</v>
      </c>
      <c r="D49" s="6" t="s">
        <v>54</v>
      </c>
      <c r="E49" s="6" t="s">
        <v>55</v>
      </c>
      <c r="F49" s="13">
        <v>230000</v>
      </c>
      <c r="G49" s="12"/>
      <c r="H49" s="12"/>
      <c r="I49" s="12"/>
    </row>
    <row r="50" spans="1:9" x14ac:dyDescent="0.2">
      <c r="A50" s="6" t="s">
        <v>116</v>
      </c>
      <c r="B50" s="8" t="s">
        <v>122</v>
      </c>
      <c r="C50" s="6" t="s">
        <v>6</v>
      </c>
      <c r="D50" s="8" t="s">
        <v>54</v>
      </c>
      <c r="E50" s="6" t="s">
        <v>55</v>
      </c>
      <c r="F50" s="13">
        <v>8000000</v>
      </c>
      <c r="G50" s="12"/>
      <c r="H50" s="12"/>
      <c r="I50" s="12"/>
    </row>
    <row r="51" spans="1:9" x14ac:dyDescent="0.2">
      <c r="A51" s="6" t="s">
        <v>97</v>
      </c>
      <c r="B51" s="6" t="s">
        <v>98</v>
      </c>
      <c r="C51" s="6" t="s">
        <v>6</v>
      </c>
      <c r="D51" s="6" t="s">
        <v>56</v>
      </c>
      <c r="E51" s="6" t="s">
        <v>57</v>
      </c>
      <c r="F51" s="13">
        <v>200000</v>
      </c>
      <c r="G51" s="12"/>
      <c r="H51" s="12"/>
      <c r="I51" s="12"/>
    </row>
    <row r="52" spans="1:9" x14ac:dyDescent="0.2">
      <c r="A52" s="6" t="s">
        <v>97</v>
      </c>
      <c r="B52" s="6" t="s">
        <v>98</v>
      </c>
      <c r="C52" s="6" t="s">
        <v>6</v>
      </c>
      <c r="D52" s="6" t="s">
        <v>58</v>
      </c>
      <c r="E52" s="6" t="s">
        <v>59</v>
      </c>
      <c r="F52" s="13">
        <v>80000</v>
      </c>
      <c r="G52" s="12"/>
      <c r="H52" s="12"/>
      <c r="I52" s="12"/>
    </row>
    <row r="53" spans="1:9" x14ac:dyDescent="0.2">
      <c r="A53" s="6" t="s">
        <v>73</v>
      </c>
      <c r="B53" s="6" t="s">
        <v>15</v>
      </c>
      <c r="C53" s="6" t="s">
        <v>6</v>
      </c>
      <c r="D53" s="6" t="s">
        <v>60</v>
      </c>
      <c r="E53" s="6" t="s">
        <v>61</v>
      </c>
      <c r="F53" s="13">
        <v>90000</v>
      </c>
      <c r="G53" s="12"/>
      <c r="H53" s="12"/>
      <c r="I53" s="12"/>
    </row>
    <row r="54" spans="1:9" s="2" customFormat="1" x14ac:dyDescent="0.2">
      <c r="A54" s="6" t="s">
        <v>92</v>
      </c>
      <c r="B54" s="6" t="s">
        <v>93</v>
      </c>
      <c r="C54" s="6" t="s">
        <v>6</v>
      </c>
      <c r="D54" s="6" t="s">
        <v>60</v>
      </c>
      <c r="E54" s="6" t="s">
        <v>61</v>
      </c>
      <c r="F54" s="13">
        <v>13500000</v>
      </c>
      <c r="G54" s="12"/>
      <c r="H54" s="12"/>
      <c r="I54" s="12"/>
    </row>
    <row r="55" spans="1:9" x14ac:dyDescent="0.2">
      <c r="A55" s="6" t="s">
        <v>94</v>
      </c>
      <c r="B55" s="6" t="s">
        <v>95</v>
      </c>
      <c r="C55" s="6" t="s">
        <v>6</v>
      </c>
      <c r="D55" s="6" t="s">
        <v>60</v>
      </c>
      <c r="E55" s="6" t="s">
        <v>61</v>
      </c>
      <c r="F55" s="13">
        <v>500000</v>
      </c>
      <c r="G55" s="12"/>
      <c r="H55" s="12"/>
      <c r="I55" s="12"/>
    </row>
    <row r="56" spans="1:9" x14ac:dyDescent="0.2">
      <c r="A56" s="6" t="s">
        <v>96</v>
      </c>
      <c r="B56" s="6" t="s">
        <v>35</v>
      </c>
      <c r="C56" s="6" t="s">
        <v>6</v>
      </c>
      <c r="D56" s="6" t="s">
        <v>60</v>
      </c>
      <c r="E56" s="6" t="s">
        <v>61</v>
      </c>
      <c r="F56" s="13">
        <v>4000000</v>
      </c>
      <c r="G56" s="12"/>
      <c r="H56" s="12"/>
      <c r="I56" s="12"/>
    </row>
    <row r="57" spans="1:9" x14ac:dyDescent="0.2">
      <c r="A57" s="6" t="s">
        <v>97</v>
      </c>
      <c r="B57" s="6" t="s">
        <v>98</v>
      </c>
      <c r="C57" s="6" t="s">
        <v>6</v>
      </c>
      <c r="D57" s="6" t="s">
        <v>60</v>
      </c>
      <c r="E57" s="6" t="s">
        <v>61</v>
      </c>
      <c r="F57" s="13">
        <v>200000</v>
      </c>
      <c r="G57" s="12"/>
      <c r="H57" s="12"/>
      <c r="I57" s="12"/>
    </row>
    <row r="58" spans="1:9" s="2" customFormat="1" x14ac:dyDescent="0.2">
      <c r="A58" s="6" t="s">
        <v>109</v>
      </c>
      <c r="B58" s="6" t="s">
        <v>110</v>
      </c>
      <c r="C58" s="6" t="s">
        <v>18</v>
      </c>
      <c r="D58" s="6" t="s">
        <v>60</v>
      </c>
      <c r="E58" s="6" t="s">
        <v>61</v>
      </c>
      <c r="F58" s="13">
        <v>900000</v>
      </c>
      <c r="G58" s="12"/>
      <c r="H58" s="12"/>
      <c r="I58" s="12"/>
    </row>
    <row r="59" spans="1:9" s="2" customFormat="1" x14ac:dyDescent="0.2">
      <c r="A59" s="6" t="s">
        <v>90</v>
      </c>
      <c r="B59" s="6" t="s">
        <v>91</v>
      </c>
      <c r="C59" s="6" t="s">
        <v>6</v>
      </c>
      <c r="D59" s="6" t="s">
        <v>62</v>
      </c>
      <c r="E59" s="6" t="s">
        <v>63</v>
      </c>
      <c r="F59" s="13">
        <v>2000000</v>
      </c>
      <c r="G59" s="12"/>
      <c r="H59" s="12"/>
      <c r="I59" s="12"/>
    </row>
    <row r="60" spans="1:9" x14ac:dyDescent="0.2">
      <c r="A60" s="6" t="s">
        <v>96</v>
      </c>
      <c r="B60" s="6" t="s">
        <v>35</v>
      </c>
      <c r="C60" s="6" t="s">
        <v>6</v>
      </c>
      <c r="D60" s="6" t="s">
        <v>62</v>
      </c>
      <c r="E60" s="6" t="s">
        <v>63</v>
      </c>
      <c r="F60" s="13">
        <v>20000000</v>
      </c>
      <c r="G60" s="12"/>
      <c r="H60" s="12"/>
      <c r="I60" s="12"/>
    </row>
    <row r="61" spans="1:9" x14ac:dyDescent="0.2">
      <c r="A61" s="6" t="s">
        <v>97</v>
      </c>
      <c r="B61" s="6" t="s">
        <v>98</v>
      </c>
      <c r="C61" s="6" t="s">
        <v>6</v>
      </c>
      <c r="D61" s="6" t="s">
        <v>62</v>
      </c>
      <c r="E61" s="6" t="s">
        <v>63</v>
      </c>
      <c r="F61" s="13">
        <v>50000</v>
      </c>
      <c r="G61" s="12"/>
      <c r="H61" s="12"/>
      <c r="I61" s="12"/>
    </row>
    <row r="62" spans="1:9" x14ac:dyDescent="0.2">
      <c r="A62" s="6" t="s">
        <v>109</v>
      </c>
      <c r="B62" s="6" t="s">
        <v>110</v>
      </c>
      <c r="C62" s="6" t="s">
        <v>18</v>
      </c>
      <c r="D62" s="6" t="s">
        <v>62</v>
      </c>
      <c r="E62" s="6" t="s">
        <v>63</v>
      </c>
      <c r="F62" s="13">
        <v>800000</v>
      </c>
      <c r="G62" s="12"/>
      <c r="H62" s="12"/>
      <c r="I62" s="12"/>
    </row>
    <row r="63" spans="1:9" x14ac:dyDescent="0.2">
      <c r="A63" s="6" t="s">
        <v>90</v>
      </c>
      <c r="B63" s="6" t="s">
        <v>91</v>
      </c>
      <c r="C63" s="6" t="s">
        <v>6</v>
      </c>
      <c r="D63" s="6" t="s">
        <v>64</v>
      </c>
      <c r="E63" s="6" t="s">
        <v>65</v>
      </c>
      <c r="F63" s="13">
        <v>500000</v>
      </c>
      <c r="G63" s="12"/>
      <c r="H63" s="12"/>
      <c r="I63" s="12"/>
    </row>
    <row r="64" spans="1:9" x14ac:dyDescent="0.2">
      <c r="A64" s="6" t="s">
        <v>96</v>
      </c>
      <c r="B64" s="6" t="s">
        <v>35</v>
      </c>
      <c r="C64" s="6" t="s">
        <v>6</v>
      </c>
      <c r="D64" s="6" t="s">
        <v>64</v>
      </c>
      <c r="E64" s="6" t="s">
        <v>65</v>
      </c>
      <c r="F64" s="13">
        <v>10000000</v>
      </c>
      <c r="G64" s="12"/>
      <c r="H64" s="12"/>
      <c r="I64" s="12"/>
    </row>
    <row r="65" spans="1:9" x14ac:dyDescent="0.2">
      <c r="A65" s="6" t="s">
        <v>97</v>
      </c>
      <c r="B65" s="6" t="s">
        <v>98</v>
      </c>
      <c r="C65" s="6" t="s">
        <v>6</v>
      </c>
      <c r="D65" s="6" t="s">
        <v>64</v>
      </c>
      <c r="E65" s="6" t="s">
        <v>65</v>
      </c>
      <c r="F65" s="13">
        <v>200000</v>
      </c>
      <c r="G65" s="12"/>
      <c r="H65" s="12"/>
      <c r="I65" s="12"/>
    </row>
    <row r="66" spans="1:9" s="2" customFormat="1" x14ac:dyDescent="0.2">
      <c r="A66" s="6" t="s">
        <v>76</v>
      </c>
      <c r="B66" s="6" t="s">
        <v>77</v>
      </c>
      <c r="C66" s="6" t="s">
        <v>6</v>
      </c>
      <c r="D66" s="6" t="s">
        <v>44</v>
      </c>
      <c r="E66" s="6" t="s">
        <v>45</v>
      </c>
      <c r="F66" s="13">
        <v>4400000</v>
      </c>
      <c r="G66" s="12"/>
      <c r="H66" s="12"/>
      <c r="I66" s="12"/>
    </row>
    <row r="67" spans="1:9" x14ac:dyDescent="0.2">
      <c r="A67" s="6" t="s">
        <v>82</v>
      </c>
      <c r="B67" s="6" t="s">
        <v>81</v>
      </c>
      <c r="C67" s="6" t="s">
        <v>18</v>
      </c>
      <c r="D67" s="6" t="s">
        <v>44</v>
      </c>
      <c r="E67" s="6" t="s">
        <v>45</v>
      </c>
      <c r="F67" s="13">
        <v>2000000</v>
      </c>
      <c r="G67" s="12"/>
      <c r="H67" s="12"/>
      <c r="I67" s="12"/>
    </row>
    <row r="68" spans="1:9" x14ac:dyDescent="0.2">
      <c r="A68" s="6" t="s">
        <v>90</v>
      </c>
      <c r="B68" s="6" t="s">
        <v>91</v>
      </c>
      <c r="C68" s="6" t="s">
        <v>6</v>
      </c>
      <c r="D68" s="6" t="s">
        <v>44</v>
      </c>
      <c r="E68" s="6" t="s">
        <v>45</v>
      </c>
      <c r="F68" s="13">
        <v>1000000</v>
      </c>
      <c r="G68" s="12"/>
      <c r="H68" s="12"/>
      <c r="I68" s="12"/>
    </row>
    <row r="69" spans="1:9" x14ac:dyDescent="0.2">
      <c r="A69" s="6" t="s">
        <v>96</v>
      </c>
      <c r="B69" s="6" t="s">
        <v>35</v>
      </c>
      <c r="C69" s="6" t="s">
        <v>6</v>
      </c>
      <c r="D69" s="6" t="s">
        <v>44</v>
      </c>
      <c r="E69" s="6" t="s">
        <v>45</v>
      </c>
      <c r="F69" s="13">
        <v>5000000</v>
      </c>
      <c r="G69" s="12"/>
      <c r="H69" s="12"/>
      <c r="I69" s="12"/>
    </row>
    <row r="70" spans="1:9" s="2" customFormat="1" x14ac:dyDescent="0.2">
      <c r="A70" s="6" t="s">
        <v>97</v>
      </c>
      <c r="B70" s="6" t="s">
        <v>98</v>
      </c>
      <c r="C70" s="6" t="s">
        <v>6</v>
      </c>
      <c r="D70" s="6" t="s">
        <v>44</v>
      </c>
      <c r="E70" s="6" t="s">
        <v>45</v>
      </c>
      <c r="F70" s="13">
        <v>50000</v>
      </c>
      <c r="G70" s="12"/>
      <c r="H70" s="12"/>
      <c r="I70" s="12"/>
    </row>
    <row r="71" spans="1:9" x14ac:dyDescent="0.2">
      <c r="A71" s="6" t="s">
        <v>99</v>
      </c>
      <c r="B71" s="6" t="s">
        <v>100</v>
      </c>
      <c r="C71" s="6" t="s">
        <v>6</v>
      </c>
      <c r="D71" s="6" t="s">
        <v>44</v>
      </c>
      <c r="E71" s="6" t="s">
        <v>45</v>
      </c>
      <c r="F71" s="13">
        <v>10000</v>
      </c>
      <c r="G71" s="12"/>
      <c r="H71" s="12"/>
      <c r="I71" s="12"/>
    </row>
    <row r="72" spans="1:9" x14ac:dyDescent="0.2">
      <c r="A72" s="6" t="s">
        <v>105</v>
      </c>
      <c r="B72" s="6" t="s">
        <v>106</v>
      </c>
      <c r="C72" s="6" t="s">
        <v>18</v>
      </c>
      <c r="D72" s="6" t="s">
        <v>44</v>
      </c>
      <c r="E72" s="6" t="s">
        <v>45</v>
      </c>
      <c r="F72" s="13">
        <v>6000000</v>
      </c>
      <c r="G72" s="12"/>
      <c r="H72" s="12"/>
      <c r="I72" s="13"/>
    </row>
    <row r="73" spans="1:9" x14ac:dyDescent="0.2">
      <c r="A73" s="6" t="s">
        <v>109</v>
      </c>
      <c r="B73" s="6" t="s">
        <v>110</v>
      </c>
      <c r="C73" s="6" t="s">
        <v>18</v>
      </c>
      <c r="D73" s="6" t="s">
        <v>44</v>
      </c>
      <c r="E73" s="6" t="s">
        <v>45</v>
      </c>
      <c r="F73" s="13">
        <v>200000</v>
      </c>
      <c r="G73" s="12"/>
      <c r="H73" s="12"/>
      <c r="I73" s="12"/>
    </row>
    <row r="74" spans="1:9" x14ac:dyDescent="0.2">
      <c r="A74" s="6" t="s">
        <v>97</v>
      </c>
      <c r="B74" s="6" t="s">
        <v>98</v>
      </c>
      <c r="C74" s="6" t="s">
        <v>6</v>
      </c>
      <c r="D74" s="6" t="s">
        <v>66</v>
      </c>
      <c r="E74" s="6" t="s">
        <v>67</v>
      </c>
      <c r="F74" s="13">
        <v>150000</v>
      </c>
      <c r="G74" s="12"/>
      <c r="H74" s="12"/>
      <c r="I74" s="12"/>
    </row>
    <row r="75" spans="1:9" x14ac:dyDescent="0.2">
      <c r="A75" s="6" t="s">
        <v>99</v>
      </c>
      <c r="B75" s="6" t="s">
        <v>100</v>
      </c>
      <c r="C75" s="6" t="s">
        <v>6</v>
      </c>
      <c r="D75" s="6" t="s">
        <v>66</v>
      </c>
      <c r="E75" s="6" t="s">
        <v>67</v>
      </c>
      <c r="F75" s="13">
        <v>50000</v>
      </c>
      <c r="G75" s="12"/>
      <c r="H75" s="12"/>
      <c r="I75" s="12"/>
    </row>
    <row r="76" spans="1:9" x14ac:dyDescent="0.2">
      <c r="A76" s="6" t="s">
        <v>73</v>
      </c>
      <c r="B76" s="6" t="s">
        <v>15</v>
      </c>
      <c r="C76" s="6" t="s">
        <v>6</v>
      </c>
      <c r="D76" s="6" t="s">
        <v>68</v>
      </c>
      <c r="E76" s="6" t="s">
        <v>69</v>
      </c>
      <c r="F76" s="13">
        <v>50000</v>
      </c>
      <c r="G76" s="12"/>
      <c r="H76" s="12"/>
      <c r="I76" s="12"/>
    </row>
    <row r="77" spans="1:9" x14ac:dyDescent="0.2">
      <c r="A77" s="6" t="s">
        <v>76</v>
      </c>
      <c r="B77" s="6" t="s">
        <v>77</v>
      </c>
      <c r="C77" s="6" t="s">
        <v>6</v>
      </c>
      <c r="D77" s="6" t="s">
        <v>68</v>
      </c>
      <c r="E77" s="6" t="s">
        <v>69</v>
      </c>
      <c r="F77" s="13">
        <v>500000</v>
      </c>
      <c r="G77" s="12"/>
      <c r="H77" s="12"/>
      <c r="I77" s="12"/>
    </row>
    <row r="78" spans="1:9" x14ac:dyDescent="0.2">
      <c r="A78" s="6" t="s">
        <v>82</v>
      </c>
      <c r="B78" s="6" t="s">
        <v>81</v>
      </c>
      <c r="C78" s="6" t="s">
        <v>18</v>
      </c>
      <c r="D78" s="6" t="s">
        <v>68</v>
      </c>
      <c r="E78" s="6" t="s">
        <v>69</v>
      </c>
      <c r="F78" s="13">
        <v>500000</v>
      </c>
      <c r="G78" s="12"/>
      <c r="H78" s="12"/>
      <c r="I78" s="12"/>
    </row>
    <row r="79" spans="1:9" x14ac:dyDescent="0.2">
      <c r="A79" s="6" t="s">
        <v>90</v>
      </c>
      <c r="B79" s="6" t="s">
        <v>91</v>
      </c>
      <c r="C79" s="6" t="s">
        <v>6</v>
      </c>
      <c r="D79" s="6" t="s">
        <v>68</v>
      </c>
      <c r="E79" s="6" t="s">
        <v>69</v>
      </c>
      <c r="F79" s="13">
        <v>1500000</v>
      </c>
      <c r="G79" s="12"/>
      <c r="H79" s="12"/>
      <c r="I79" s="12"/>
    </row>
    <row r="80" spans="1:9" x14ac:dyDescent="0.2">
      <c r="A80" s="6" t="s">
        <v>92</v>
      </c>
      <c r="B80" s="6" t="s">
        <v>93</v>
      </c>
      <c r="C80" s="6" t="s">
        <v>6</v>
      </c>
      <c r="D80" s="6" t="s">
        <v>68</v>
      </c>
      <c r="E80" s="6" t="s">
        <v>69</v>
      </c>
      <c r="F80" s="13">
        <v>3500000</v>
      </c>
      <c r="G80" s="12"/>
      <c r="H80" s="12"/>
      <c r="I80" s="12"/>
    </row>
    <row r="81" spans="1:9" x14ac:dyDescent="0.2">
      <c r="A81" s="6" t="s">
        <v>94</v>
      </c>
      <c r="B81" s="6" t="s">
        <v>95</v>
      </c>
      <c r="C81" s="6" t="s">
        <v>6</v>
      </c>
      <c r="D81" s="6" t="s">
        <v>68</v>
      </c>
      <c r="E81" s="6" t="s">
        <v>69</v>
      </c>
      <c r="F81" s="13">
        <v>500000</v>
      </c>
      <c r="G81" s="12"/>
      <c r="H81" s="12"/>
      <c r="I81" s="12"/>
    </row>
    <row r="82" spans="1:9" x14ac:dyDescent="0.2">
      <c r="A82" s="6" t="s">
        <v>96</v>
      </c>
      <c r="B82" s="6" t="s">
        <v>35</v>
      </c>
      <c r="C82" s="6" t="s">
        <v>6</v>
      </c>
      <c r="D82" s="6" t="s">
        <v>68</v>
      </c>
      <c r="E82" s="6" t="s">
        <v>69</v>
      </c>
      <c r="F82" s="13">
        <v>9000000</v>
      </c>
      <c r="G82" s="12"/>
      <c r="H82" s="12"/>
      <c r="I82" s="12"/>
    </row>
    <row r="83" spans="1:9" x14ac:dyDescent="0.2">
      <c r="A83" s="6" t="s">
        <v>97</v>
      </c>
      <c r="B83" s="6" t="s">
        <v>98</v>
      </c>
      <c r="C83" s="6" t="s">
        <v>6</v>
      </c>
      <c r="D83" s="6" t="s">
        <v>68</v>
      </c>
      <c r="E83" s="6" t="s">
        <v>69</v>
      </c>
      <c r="F83" s="13">
        <v>200000</v>
      </c>
      <c r="G83" s="12"/>
      <c r="H83" s="12"/>
      <c r="I83" s="12"/>
    </row>
    <row r="84" spans="1:9" x14ac:dyDescent="0.2">
      <c r="A84" s="6" t="s">
        <v>99</v>
      </c>
      <c r="B84" s="6" t="s">
        <v>100</v>
      </c>
      <c r="C84" s="6" t="s">
        <v>6</v>
      </c>
      <c r="D84" s="6" t="s">
        <v>68</v>
      </c>
      <c r="E84" s="6" t="s">
        <v>69</v>
      </c>
      <c r="F84" s="13">
        <v>10000</v>
      </c>
      <c r="G84" s="12"/>
      <c r="H84" s="12"/>
      <c r="I84" s="12"/>
    </row>
    <row r="85" spans="1:9" x14ac:dyDescent="0.2">
      <c r="A85" s="6" t="s">
        <v>109</v>
      </c>
      <c r="B85" s="6" t="s">
        <v>110</v>
      </c>
      <c r="C85" s="6" t="s">
        <v>18</v>
      </c>
      <c r="D85" s="6" t="s">
        <v>68</v>
      </c>
      <c r="E85" s="8" t="s">
        <v>131</v>
      </c>
      <c r="F85" s="13">
        <v>400000</v>
      </c>
      <c r="G85" s="12"/>
      <c r="H85" s="12"/>
      <c r="I85" s="12"/>
    </row>
    <row r="86" spans="1:9" x14ac:dyDescent="0.2">
      <c r="A86" s="6" t="s">
        <v>43</v>
      </c>
      <c r="B86" s="6" t="s">
        <v>5</v>
      </c>
      <c r="C86" s="6" t="s">
        <v>6</v>
      </c>
      <c r="D86" s="8" t="s">
        <v>144</v>
      </c>
      <c r="E86" s="8" t="s">
        <v>145</v>
      </c>
      <c r="F86" s="13">
        <v>13000000</v>
      </c>
      <c r="G86" s="12"/>
      <c r="H86" s="12"/>
      <c r="I86" s="12"/>
    </row>
    <row r="87" spans="1:9" x14ac:dyDescent="0.2">
      <c r="A87" s="6" t="s">
        <v>43</v>
      </c>
      <c r="B87" s="6" t="s">
        <v>5</v>
      </c>
      <c r="C87" s="6" t="s">
        <v>6</v>
      </c>
      <c r="D87" s="8" t="s">
        <v>142</v>
      </c>
      <c r="E87" s="8" t="s">
        <v>143</v>
      </c>
      <c r="F87" s="13">
        <v>1790000</v>
      </c>
      <c r="G87" s="12"/>
      <c r="H87" s="12"/>
      <c r="I87" s="12"/>
    </row>
    <row r="88" spans="1:9" x14ac:dyDescent="0.2">
      <c r="A88" s="6"/>
      <c r="B88" s="6"/>
      <c r="C88" s="6"/>
      <c r="D88" s="8"/>
      <c r="E88" s="8"/>
      <c r="F88" s="13">
        <f>SUM(F41:F87)</f>
        <v>143740000</v>
      </c>
      <c r="G88" s="12"/>
      <c r="H88" s="12">
        <f>F88</f>
        <v>143740000</v>
      </c>
      <c r="I88" s="12"/>
    </row>
    <row r="89" spans="1:9" x14ac:dyDescent="0.2">
      <c r="A89" s="6" t="s">
        <v>116</v>
      </c>
      <c r="B89" s="8" t="s">
        <v>122</v>
      </c>
      <c r="C89" s="6" t="s">
        <v>6</v>
      </c>
      <c r="D89" s="6" t="s">
        <v>114</v>
      </c>
      <c r="E89" s="6" t="s">
        <v>115</v>
      </c>
      <c r="F89" s="13">
        <v>10000000</v>
      </c>
      <c r="G89" s="12"/>
      <c r="H89" s="12">
        <f>F89</f>
        <v>10000000</v>
      </c>
      <c r="I89" s="12"/>
    </row>
    <row r="90" spans="1:9" x14ac:dyDescent="0.2">
      <c r="A90" s="6"/>
      <c r="B90" s="8"/>
      <c r="C90" s="6"/>
      <c r="D90" s="6"/>
      <c r="E90" s="6"/>
      <c r="F90" s="13"/>
      <c r="G90" s="12"/>
      <c r="H90" s="12"/>
      <c r="I90" s="12"/>
    </row>
    <row r="91" spans="1:9" x14ac:dyDescent="0.2">
      <c r="A91" s="6" t="s">
        <v>86</v>
      </c>
      <c r="B91" s="6" t="s">
        <v>32</v>
      </c>
      <c r="C91" s="6" t="s">
        <v>6</v>
      </c>
      <c r="D91" s="6" t="s">
        <v>87</v>
      </c>
      <c r="E91" s="9" t="s">
        <v>121</v>
      </c>
      <c r="F91" s="13">
        <v>30000000</v>
      </c>
      <c r="G91" s="12"/>
      <c r="H91" s="12"/>
      <c r="I91" s="12"/>
    </row>
    <row r="92" spans="1:9" x14ac:dyDescent="0.2">
      <c r="A92" s="6" t="s">
        <v>101</v>
      </c>
      <c r="B92" s="6" t="s">
        <v>102</v>
      </c>
      <c r="C92" s="6" t="s">
        <v>18</v>
      </c>
      <c r="D92" s="6" t="s">
        <v>103</v>
      </c>
      <c r="E92" s="6" t="s">
        <v>104</v>
      </c>
      <c r="F92" s="13">
        <v>8000000</v>
      </c>
      <c r="G92" s="12"/>
      <c r="H92" s="12"/>
      <c r="I92" s="12"/>
    </row>
    <row r="93" spans="1:9" x14ac:dyDescent="0.2">
      <c r="A93" s="6" t="s">
        <v>107</v>
      </c>
      <c r="B93" s="6" t="s">
        <v>108</v>
      </c>
      <c r="C93" s="6" t="s">
        <v>18</v>
      </c>
      <c r="D93" s="6" t="s">
        <v>103</v>
      </c>
      <c r="E93" s="6" t="s">
        <v>104</v>
      </c>
      <c r="F93" s="13">
        <v>1000000</v>
      </c>
      <c r="G93" s="12"/>
      <c r="H93" s="12"/>
      <c r="I93" s="12"/>
    </row>
    <row r="94" spans="1:9" x14ac:dyDescent="0.2">
      <c r="A94" s="6"/>
      <c r="B94" s="6"/>
      <c r="C94" s="6"/>
      <c r="D94" s="6"/>
      <c r="E94" s="6"/>
      <c r="F94" s="13">
        <f>SUM(F91:F93)</f>
        <v>39000000</v>
      </c>
      <c r="G94" s="12"/>
      <c r="H94" s="12">
        <f>F94</f>
        <v>39000000</v>
      </c>
      <c r="I94" s="12"/>
    </row>
    <row r="95" spans="1:9" x14ac:dyDescent="0.2">
      <c r="A95" s="6" t="s">
        <v>43</v>
      </c>
      <c r="B95" s="6" t="s">
        <v>5</v>
      </c>
      <c r="C95" s="6" t="s">
        <v>6</v>
      </c>
      <c r="D95" s="6" t="s">
        <v>70</v>
      </c>
      <c r="E95" s="6" t="s">
        <v>71</v>
      </c>
      <c r="F95" s="13">
        <v>36396307</v>
      </c>
      <c r="G95" s="12"/>
      <c r="H95" s="12">
        <f>F95</f>
        <v>36396307</v>
      </c>
      <c r="I95" s="12"/>
    </row>
    <row r="96" spans="1:9" x14ac:dyDescent="0.2">
      <c r="A96" s="6"/>
      <c r="B96" s="6"/>
      <c r="C96" s="6"/>
      <c r="D96" s="6"/>
      <c r="E96" s="6"/>
      <c r="F96" s="13"/>
      <c r="G96" s="12"/>
      <c r="H96" s="12"/>
      <c r="I96" s="12"/>
    </row>
    <row r="97" spans="1:9" x14ac:dyDescent="0.2">
      <c r="A97" s="6" t="s">
        <v>80</v>
      </c>
      <c r="B97" s="6" t="s">
        <v>77</v>
      </c>
      <c r="C97" s="6" t="s">
        <v>18</v>
      </c>
      <c r="D97" s="6" t="s">
        <v>78</v>
      </c>
      <c r="E97" s="6" t="s">
        <v>79</v>
      </c>
      <c r="F97" s="13">
        <v>467000000</v>
      </c>
      <c r="G97" s="12"/>
      <c r="H97" s="12"/>
      <c r="I97" s="12"/>
    </row>
    <row r="98" spans="1:9" x14ac:dyDescent="0.2">
      <c r="A98" s="6" t="s">
        <v>76</v>
      </c>
      <c r="B98" s="6" t="s">
        <v>77</v>
      </c>
      <c r="C98" s="6" t="s">
        <v>6</v>
      </c>
      <c r="D98" s="6" t="s">
        <v>72</v>
      </c>
      <c r="E98" s="8" t="s">
        <v>126</v>
      </c>
      <c r="F98" s="13">
        <v>121000000</v>
      </c>
      <c r="G98" s="12"/>
      <c r="H98" s="12"/>
      <c r="I98" s="12"/>
    </row>
    <row r="99" spans="1:9" x14ac:dyDescent="0.2">
      <c r="A99" s="6"/>
      <c r="B99" s="6"/>
      <c r="C99" s="6"/>
      <c r="D99" s="6"/>
      <c r="E99" s="8"/>
      <c r="F99" s="13">
        <f>SUM(F97:F98)</f>
        <v>588000000</v>
      </c>
      <c r="G99" s="12"/>
      <c r="H99" s="12">
        <f>F99</f>
        <v>588000000</v>
      </c>
      <c r="I99" s="12"/>
    </row>
    <row r="100" spans="1:9" x14ac:dyDescent="0.2">
      <c r="A100" s="6" t="s">
        <v>111</v>
      </c>
      <c r="B100" s="6" t="s">
        <v>41</v>
      </c>
      <c r="C100" s="6" t="s">
        <v>18</v>
      </c>
      <c r="D100" s="6" t="s">
        <v>112</v>
      </c>
      <c r="E100" s="6" t="s">
        <v>113</v>
      </c>
      <c r="F100" s="13">
        <v>8200000</v>
      </c>
      <c r="G100" s="12"/>
      <c r="H100" s="12">
        <f>F100</f>
        <v>8200000</v>
      </c>
      <c r="I100" s="12"/>
    </row>
    <row r="101" spans="1:9" x14ac:dyDescent="0.2">
      <c r="A101" s="6"/>
      <c r="B101" s="6"/>
      <c r="C101" s="6"/>
      <c r="D101" s="6"/>
      <c r="E101" s="6"/>
      <c r="F101" s="13"/>
      <c r="G101" s="12"/>
      <c r="H101" s="12"/>
      <c r="I101" s="12"/>
    </row>
    <row r="102" spans="1:9" x14ac:dyDescent="0.2">
      <c r="A102" s="6" t="s">
        <v>83</v>
      </c>
      <c r="B102" s="6" t="s">
        <v>22</v>
      </c>
      <c r="C102" s="6" t="s">
        <v>6</v>
      </c>
      <c r="D102" s="6" t="s">
        <v>84</v>
      </c>
      <c r="E102" s="6" t="s">
        <v>85</v>
      </c>
      <c r="F102" s="13">
        <v>21479163</v>
      </c>
      <c r="G102" s="12"/>
      <c r="H102" s="12">
        <f>F102</f>
        <v>21479163</v>
      </c>
      <c r="I102" s="12"/>
    </row>
    <row r="103" spans="1:9" x14ac:dyDescent="0.2">
      <c r="A103" s="6"/>
      <c r="B103" s="6"/>
      <c r="C103" s="6"/>
      <c r="D103" s="6"/>
      <c r="E103" s="6"/>
      <c r="F103" s="13"/>
      <c r="G103" s="12"/>
      <c r="H103" s="12"/>
      <c r="I103" s="12"/>
    </row>
    <row r="104" spans="1:9" x14ac:dyDescent="0.2">
      <c r="A104" s="6" t="s">
        <v>86</v>
      </c>
      <c r="B104" s="6" t="s">
        <v>32</v>
      </c>
      <c r="C104" s="6" t="s">
        <v>6</v>
      </c>
      <c r="D104" s="6" t="s">
        <v>88</v>
      </c>
      <c r="E104" s="6" t="s">
        <v>89</v>
      </c>
      <c r="F104" s="13">
        <v>412804866</v>
      </c>
      <c r="G104" s="12"/>
      <c r="H104" s="12">
        <f>F104</f>
        <v>412804866</v>
      </c>
      <c r="I104" s="12"/>
    </row>
    <row r="105" spans="1:9" ht="13.5" thickBot="1" x14ac:dyDescent="0.25">
      <c r="A105" s="6"/>
      <c r="B105" s="6"/>
      <c r="C105" s="6"/>
      <c r="D105" s="6"/>
      <c r="E105" s="21"/>
      <c r="F105" s="22"/>
      <c r="G105" s="23"/>
      <c r="H105" s="23"/>
      <c r="I105" s="23"/>
    </row>
    <row r="106" spans="1:9" s="19" customFormat="1" ht="16.5" thickBot="1" x14ac:dyDescent="0.3">
      <c r="A106" s="18"/>
      <c r="B106" s="18"/>
      <c r="C106" s="18"/>
      <c r="D106" s="20"/>
      <c r="E106" s="24" t="s">
        <v>123</v>
      </c>
      <c r="F106" s="25"/>
      <c r="G106" s="25">
        <f>SUM(G28:G105)</f>
        <v>1356580536</v>
      </c>
      <c r="H106" s="25">
        <f>SUM(H28:H105)</f>
        <v>1356580536</v>
      </c>
      <c r="I106" s="26">
        <f>G106-H106</f>
        <v>0</v>
      </c>
    </row>
  </sheetData>
  <sheetProtection selectLockedCells="1" selectUnlockedCells="1"/>
  <mergeCells count="2">
    <mergeCell ref="A1:I1"/>
    <mergeCell ref="A2:I2"/>
  </mergeCells>
  <pageMargins left="0.19685039370078741" right="0.19685039370078741" top="0.23622047244094491" bottom="0.19685039370078741" header="0.78740157480314965" footer="0.78740157480314965"/>
  <pageSetup paperSize="9" scale="90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13.28515625" style="1" customWidth="1"/>
    <col min="2" max="2" width="28.28515625" style="1" customWidth="1"/>
    <col min="3" max="3" width="7.28515625" style="1" customWidth="1"/>
    <col min="4" max="4" width="8" style="1" customWidth="1"/>
    <col min="5" max="5" width="33.28515625" style="1" customWidth="1"/>
    <col min="6" max="6" width="15.140625" style="15" bestFit="1" customWidth="1"/>
    <col min="7" max="7" width="18.7109375" style="15" customWidth="1"/>
    <col min="8" max="8" width="19.7109375" style="15" customWidth="1"/>
    <col min="9" max="9" width="18.42578125" style="17" customWidth="1"/>
    <col min="10" max="16384" width="11.5703125" style="1"/>
  </cols>
  <sheetData>
    <row r="1" spans="1:10" s="4" customFormat="1" ht="24.75" customHeight="1" x14ac:dyDescent="0.25">
      <c r="A1" s="27" t="s">
        <v>152</v>
      </c>
      <c r="B1" s="27"/>
      <c r="C1" s="27"/>
      <c r="D1" s="27"/>
      <c r="E1" s="27"/>
      <c r="F1" s="27"/>
      <c r="G1" s="27"/>
      <c r="H1" s="27"/>
      <c r="I1" s="27"/>
    </row>
    <row r="2" spans="1:10" s="4" customFormat="1" ht="24.75" customHeight="1" x14ac:dyDescent="0.25">
      <c r="A2" s="28" t="s">
        <v>151</v>
      </c>
      <c r="B2" s="28"/>
      <c r="C2" s="28"/>
      <c r="D2" s="28"/>
      <c r="E2" s="28"/>
      <c r="F2" s="28"/>
      <c r="G2" s="28"/>
      <c r="H2" s="28"/>
      <c r="I2" s="28"/>
    </row>
    <row r="3" spans="1:10" s="3" customFormat="1" ht="12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1" t="s">
        <v>117</v>
      </c>
      <c r="G3" s="11" t="s">
        <v>118</v>
      </c>
      <c r="H3" s="11" t="s">
        <v>119</v>
      </c>
      <c r="I3" s="11" t="s">
        <v>120</v>
      </c>
    </row>
    <row r="4" spans="1:10" x14ac:dyDescent="0.2">
      <c r="A4" s="6" t="s">
        <v>4</v>
      </c>
      <c r="B4" s="6" t="s">
        <v>5</v>
      </c>
      <c r="C4" s="6" t="s">
        <v>6</v>
      </c>
      <c r="D4" s="6" t="s">
        <v>9</v>
      </c>
      <c r="E4" s="6" t="s">
        <v>10</v>
      </c>
      <c r="F4" s="13">
        <v>25000000</v>
      </c>
      <c r="G4" s="13"/>
      <c r="H4" s="13"/>
      <c r="I4" s="12"/>
    </row>
    <row r="5" spans="1:10" x14ac:dyDescent="0.2">
      <c r="A5" s="6" t="s">
        <v>21</v>
      </c>
      <c r="B5" s="6" t="s">
        <v>22</v>
      </c>
      <c r="C5" s="6" t="s">
        <v>6</v>
      </c>
      <c r="D5" s="6" t="s">
        <v>23</v>
      </c>
      <c r="E5" s="6" t="s">
        <v>24</v>
      </c>
      <c r="F5" s="13">
        <v>275036752</v>
      </c>
      <c r="G5" s="13"/>
      <c r="H5" s="13"/>
      <c r="I5" s="12"/>
      <c r="J5"/>
    </row>
    <row r="6" spans="1:10" x14ac:dyDescent="0.2">
      <c r="A6" s="6" t="s">
        <v>21</v>
      </c>
      <c r="B6" s="6" t="s">
        <v>22</v>
      </c>
      <c r="C6" s="6" t="s">
        <v>6</v>
      </c>
      <c r="D6" s="6" t="s">
        <v>25</v>
      </c>
      <c r="E6" s="6" t="s">
        <v>26</v>
      </c>
      <c r="F6" s="13">
        <v>164984780</v>
      </c>
      <c r="G6" s="13"/>
      <c r="H6" s="13"/>
      <c r="I6" s="12"/>
      <c r="J6"/>
    </row>
    <row r="7" spans="1:10" x14ac:dyDescent="0.2">
      <c r="A7" s="6" t="s">
        <v>21</v>
      </c>
      <c r="B7" s="6" t="s">
        <v>22</v>
      </c>
      <c r="C7" s="6" t="s">
        <v>6</v>
      </c>
      <c r="D7" s="8" t="s">
        <v>127</v>
      </c>
      <c r="E7" s="8" t="s">
        <v>129</v>
      </c>
      <c r="F7" s="13">
        <v>42838000</v>
      </c>
      <c r="G7" s="13"/>
      <c r="H7" s="13"/>
      <c r="I7" s="12"/>
      <c r="J7"/>
    </row>
    <row r="8" spans="1:10" x14ac:dyDescent="0.2">
      <c r="A8" s="6" t="s">
        <v>21</v>
      </c>
      <c r="B8" s="6" t="s">
        <v>22</v>
      </c>
      <c r="C8" s="6" t="s">
        <v>6</v>
      </c>
      <c r="D8" s="8" t="s">
        <v>128</v>
      </c>
      <c r="E8" s="8" t="s">
        <v>130</v>
      </c>
      <c r="F8" s="13">
        <v>34648141</v>
      </c>
      <c r="G8" s="13"/>
      <c r="H8" s="13"/>
      <c r="I8" s="12"/>
    </row>
    <row r="9" spans="1:10" x14ac:dyDescent="0.2">
      <c r="A9" s="6" t="s">
        <v>21</v>
      </c>
      <c r="B9" s="6" t="s">
        <v>22</v>
      </c>
      <c r="C9" s="6" t="s">
        <v>6</v>
      </c>
      <c r="D9" s="6" t="s">
        <v>27</v>
      </c>
      <c r="E9" s="6" t="s">
        <v>28</v>
      </c>
      <c r="F9" s="13">
        <v>19471410</v>
      </c>
      <c r="G9" s="13"/>
      <c r="H9" s="13"/>
      <c r="I9" s="12"/>
    </row>
    <row r="10" spans="1:10" x14ac:dyDescent="0.2">
      <c r="A10" s="6" t="s">
        <v>21</v>
      </c>
      <c r="B10" s="6" t="s">
        <v>22</v>
      </c>
      <c r="C10" s="6" t="s">
        <v>6</v>
      </c>
      <c r="D10" s="8" t="s">
        <v>140</v>
      </c>
      <c r="E10" s="8" t="s">
        <v>141</v>
      </c>
      <c r="F10" s="13">
        <v>48000000</v>
      </c>
      <c r="G10" s="13"/>
      <c r="H10" s="13"/>
      <c r="I10" s="12"/>
    </row>
    <row r="11" spans="1:10" x14ac:dyDescent="0.2">
      <c r="A11" s="6" t="s">
        <v>21</v>
      </c>
      <c r="B11" s="6" t="s">
        <v>22</v>
      </c>
      <c r="C11" s="6" t="s">
        <v>6</v>
      </c>
      <c r="D11" s="8" t="s">
        <v>149</v>
      </c>
      <c r="E11" s="8" t="s">
        <v>150</v>
      </c>
      <c r="F11" s="13">
        <v>1801150</v>
      </c>
      <c r="G11" s="13"/>
      <c r="H11" s="13"/>
      <c r="I11" s="12"/>
    </row>
    <row r="12" spans="1:10" x14ac:dyDescent="0.2">
      <c r="A12" s="6" t="s">
        <v>36</v>
      </c>
      <c r="B12" s="6" t="s">
        <v>37</v>
      </c>
      <c r="C12" s="6" t="s">
        <v>6</v>
      </c>
      <c r="D12" s="6" t="s">
        <v>38</v>
      </c>
      <c r="E12" s="8" t="s">
        <v>134</v>
      </c>
      <c r="F12" s="13">
        <v>31000000</v>
      </c>
      <c r="G12" s="13"/>
      <c r="H12" s="13"/>
      <c r="I12" s="12"/>
    </row>
    <row r="13" spans="1:10" x14ac:dyDescent="0.2">
      <c r="A13" s="6" t="s">
        <v>36</v>
      </c>
      <c r="B13" s="6" t="s">
        <v>37</v>
      </c>
      <c r="C13" s="6" t="s">
        <v>6</v>
      </c>
      <c r="D13" s="8" t="s">
        <v>38</v>
      </c>
      <c r="E13" s="8" t="s">
        <v>135</v>
      </c>
      <c r="F13" s="13">
        <v>80000000</v>
      </c>
      <c r="G13" s="13"/>
      <c r="H13" s="13"/>
      <c r="I13" s="12"/>
    </row>
    <row r="14" spans="1:10" x14ac:dyDescent="0.2">
      <c r="A14" s="6" t="s">
        <v>36</v>
      </c>
      <c r="B14" s="6" t="s">
        <v>37</v>
      </c>
      <c r="C14" s="6" t="s">
        <v>6</v>
      </c>
      <c r="D14" s="8" t="s">
        <v>38</v>
      </c>
      <c r="E14" s="8" t="s">
        <v>136</v>
      </c>
      <c r="F14" s="13">
        <v>3000000</v>
      </c>
      <c r="G14" s="13"/>
      <c r="H14" s="13"/>
      <c r="I14" s="12"/>
    </row>
    <row r="15" spans="1:10" s="2" customFormat="1" x14ac:dyDescent="0.2">
      <c r="A15" s="6" t="s">
        <v>36</v>
      </c>
      <c r="B15" s="6" t="s">
        <v>37</v>
      </c>
      <c r="C15" s="6" t="s">
        <v>6</v>
      </c>
      <c r="D15" s="6" t="s">
        <v>39</v>
      </c>
      <c r="E15" s="8" t="s">
        <v>138</v>
      </c>
      <c r="F15" s="13">
        <v>48000000</v>
      </c>
      <c r="G15" s="13"/>
      <c r="H15" s="13"/>
      <c r="I15" s="12"/>
    </row>
    <row r="16" spans="1:10" x14ac:dyDescent="0.2">
      <c r="A16" s="6" t="s">
        <v>36</v>
      </c>
      <c r="B16" s="6" t="s">
        <v>37</v>
      </c>
      <c r="C16" s="6" t="s">
        <v>6</v>
      </c>
      <c r="D16" s="8" t="s">
        <v>11</v>
      </c>
      <c r="E16" s="8" t="s">
        <v>139</v>
      </c>
      <c r="F16" s="13">
        <v>3500000</v>
      </c>
      <c r="G16" s="13"/>
      <c r="H16" s="13"/>
      <c r="I16" s="12"/>
    </row>
    <row r="17" spans="1:9" x14ac:dyDescent="0.2">
      <c r="A17" s="6" t="s">
        <v>14</v>
      </c>
      <c r="B17" s="6" t="s">
        <v>15</v>
      </c>
      <c r="C17" s="6" t="s">
        <v>6</v>
      </c>
      <c r="D17" s="6" t="s">
        <v>12</v>
      </c>
      <c r="E17" s="6" t="s">
        <v>13</v>
      </c>
      <c r="F17" s="13">
        <v>100000</v>
      </c>
      <c r="G17" s="13"/>
      <c r="H17" s="13"/>
      <c r="I17" s="12"/>
    </row>
    <row r="18" spans="1:9" x14ac:dyDescent="0.2">
      <c r="A18" s="6" t="s">
        <v>14</v>
      </c>
      <c r="B18" s="6" t="s">
        <v>15</v>
      </c>
      <c r="C18" s="6" t="s">
        <v>6</v>
      </c>
      <c r="D18" s="6" t="s">
        <v>7</v>
      </c>
      <c r="E18" s="6" t="s">
        <v>8</v>
      </c>
      <c r="F18" s="13">
        <v>400000</v>
      </c>
      <c r="G18" s="13"/>
      <c r="H18" s="13"/>
      <c r="I18" s="12"/>
    </row>
    <row r="19" spans="1:9" x14ac:dyDescent="0.2">
      <c r="A19" s="6" t="s">
        <v>31</v>
      </c>
      <c r="B19" s="6" t="s">
        <v>32</v>
      </c>
      <c r="C19" s="6" t="s">
        <v>6</v>
      </c>
      <c r="D19" s="6" t="s">
        <v>33</v>
      </c>
      <c r="E19" s="6" t="s">
        <v>34</v>
      </c>
      <c r="F19" s="13">
        <v>332321140</v>
      </c>
      <c r="G19" s="13"/>
      <c r="H19" s="13"/>
      <c r="I19" s="12"/>
    </row>
    <row r="20" spans="1:9" x14ac:dyDescent="0.2">
      <c r="A20" s="6" t="s">
        <v>21</v>
      </c>
      <c r="B20" s="6" t="s">
        <v>22</v>
      </c>
      <c r="C20" s="6" t="s">
        <v>6</v>
      </c>
      <c r="D20" s="6" t="s">
        <v>29</v>
      </c>
      <c r="E20" s="6" t="s">
        <v>30</v>
      </c>
      <c r="F20" s="13">
        <v>21479163</v>
      </c>
      <c r="G20" s="13"/>
      <c r="H20" s="13"/>
      <c r="I20" s="12"/>
    </row>
    <row r="21" spans="1:9" x14ac:dyDescent="0.2">
      <c r="A21" s="6"/>
      <c r="B21" s="6"/>
      <c r="C21" s="6"/>
      <c r="D21" s="6"/>
      <c r="E21" s="6"/>
      <c r="F21" s="13">
        <f>SUM(F4:F20)</f>
        <v>1131580536</v>
      </c>
      <c r="G21" s="12">
        <f>F21</f>
        <v>1131580536</v>
      </c>
      <c r="H21" s="12"/>
      <c r="I21" s="12"/>
    </row>
    <row r="22" spans="1:9" x14ac:dyDescent="0.2">
      <c r="A22" s="6" t="s">
        <v>73</v>
      </c>
      <c r="B22" s="6" t="s">
        <v>15</v>
      </c>
      <c r="C22" s="6" t="s">
        <v>6</v>
      </c>
      <c r="D22" s="6" t="s">
        <v>74</v>
      </c>
      <c r="E22" s="6" t="s">
        <v>75</v>
      </c>
      <c r="F22" s="13">
        <v>1005000</v>
      </c>
      <c r="G22" s="12"/>
      <c r="H22" s="12"/>
      <c r="I22" s="12"/>
    </row>
    <row r="23" spans="1:9" x14ac:dyDescent="0.2">
      <c r="A23" s="6" t="s">
        <v>96</v>
      </c>
      <c r="B23" s="6" t="s">
        <v>35</v>
      </c>
      <c r="C23" s="6" t="s">
        <v>6</v>
      </c>
      <c r="D23" s="6" t="s">
        <v>74</v>
      </c>
      <c r="E23" s="6" t="s">
        <v>75</v>
      </c>
      <c r="F23" s="13">
        <v>44364000</v>
      </c>
      <c r="G23" s="12"/>
      <c r="H23" s="12"/>
      <c r="I23" s="12"/>
    </row>
    <row r="24" spans="1:9" x14ac:dyDescent="0.2">
      <c r="A24" s="6" t="s">
        <v>97</v>
      </c>
      <c r="B24" s="6" t="s">
        <v>98</v>
      </c>
      <c r="C24" s="6" t="s">
        <v>6</v>
      </c>
      <c r="D24" s="6" t="s">
        <v>74</v>
      </c>
      <c r="E24" s="6" t="s">
        <v>75</v>
      </c>
      <c r="F24" s="13">
        <v>10995000</v>
      </c>
      <c r="G24" s="12"/>
      <c r="H24" s="12"/>
      <c r="I24" s="12"/>
    </row>
    <row r="25" spans="1:9" x14ac:dyDescent="0.2">
      <c r="A25" s="6" t="s">
        <v>99</v>
      </c>
      <c r="B25" s="6" t="s">
        <v>100</v>
      </c>
      <c r="C25" s="6" t="s">
        <v>6</v>
      </c>
      <c r="D25" s="6" t="s">
        <v>74</v>
      </c>
      <c r="E25" s="6" t="s">
        <v>75</v>
      </c>
      <c r="F25" s="13">
        <v>7995000</v>
      </c>
      <c r="G25" s="12"/>
      <c r="H25" s="12"/>
      <c r="I25" s="12"/>
    </row>
    <row r="26" spans="1:9" s="2" customFormat="1" x14ac:dyDescent="0.2">
      <c r="A26" s="6" t="s">
        <v>43</v>
      </c>
      <c r="B26" s="6" t="s">
        <v>5</v>
      </c>
      <c r="C26" s="6" t="s">
        <v>6</v>
      </c>
      <c r="D26" s="6" t="s">
        <v>46</v>
      </c>
      <c r="E26" s="6" t="s">
        <v>47</v>
      </c>
      <c r="F26" s="13">
        <v>17731200</v>
      </c>
      <c r="G26" s="12"/>
      <c r="H26" s="12"/>
      <c r="I26" s="12"/>
    </row>
    <row r="27" spans="1:9" x14ac:dyDescent="0.2">
      <c r="A27" s="6" t="s">
        <v>96</v>
      </c>
      <c r="B27" s="6" t="s">
        <v>35</v>
      </c>
      <c r="C27" s="6" t="s">
        <v>6</v>
      </c>
      <c r="D27" s="6" t="s">
        <v>48</v>
      </c>
      <c r="E27" s="6" t="s">
        <v>49</v>
      </c>
      <c r="F27" s="13">
        <v>3853000</v>
      </c>
      <c r="G27" s="12"/>
      <c r="H27" s="12"/>
      <c r="I27" s="12"/>
    </row>
    <row r="28" spans="1:9" x14ac:dyDescent="0.2">
      <c r="A28" s="6" t="s">
        <v>43</v>
      </c>
      <c r="B28" s="6" t="s">
        <v>5</v>
      </c>
      <c r="C28" s="6" t="s">
        <v>6</v>
      </c>
      <c r="D28" s="6" t="s">
        <v>50</v>
      </c>
      <c r="E28" s="6" t="s">
        <v>51</v>
      </c>
      <c r="F28" s="13">
        <v>1426000</v>
      </c>
      <c r="G28" s="12"/>
      <c r="H28" s="12"/>
      <c r="I28" s="12"/>
    </row>
    <row r="29" spans="1:9" x14ac:dyDescent="0.2">
      <c r="A29" s="6" t="s">
        <v>96</v>
      </c>
      <c r="B29" s="6" t="s">
        <v>35</v>
      </c>
      <c r="C29" s="6" t="s">
        <v>6</v>
      </c>
      <c r="D29" s="6" t="s">
        <v>50</v>
      </c>
      <c r="E29" s="6" t="s">
        <v>51</v>
      </c>
      <c r="F29" s="13">
        <v>6684000</v>
      </c>
      <c r="G29" s="12"/>
      <c r="H29" s="12"/>
      <c r="I29" s="12"/>
    </row>
    <row r="30" spans="1:9" x14ac:dyDescent="0.2">
      <c r="A30" s="6" t="s">
        <v>97</v>
      </c>
      <c r="B30" s="6" t="s">
        <v>98</v>
      </c>
      <c r="C30" s="6" t="s">
        <v>6</v>
      </c>
      <c r="D30" s="6" t="s">
        <v>50</v>
      </c>
      <c r="E30" s="6" t="s">
        <v>51</v>
      </c>
      <c r="F30" s="13">
        <v>1632000</v>
      </c>
      <c r="G30" s="12"/>
      <c r="H30" s="12"/>
      <c r="I30" s="12"/>
    </row>
    <row r="31" spans="1:9" x14ac:dyDescent="0.2">
      <c r="A31" s="6" t="s">
        <v>99</v>
      </c>
      <c r="B31" s="6" t="s">
        <v>100</v>
      </c>
      <c r="C31" s="6" t="s">
        <v>6</v>
      </c>
      <c r="D31" s="6" t="s">
        <v>50</v>
      </c>
      <c r="E31" s="6" t="s">
        <v>51</v>
      </c>
      <c r="F31" s="13">
        <v>1275000</v>
      </c>
      <c r="G31" s="12"/>
      <c r="H31" s="12"/>
      <c r="I31" s="13"/>
    </row>
    <row r="32" spans="1:9" x14ac:dyDescent="0.2">
      <c r="A32" s="6" t="s">
        <v>96</v>
      </c>
      <c r="B32" s="6" t="s">
        <v>35</v>
      </c>
      <c r="C32" s="6" t="s">
        <v>6</v>
      </c>
      <c r="D32" s="6" t="s">
        <v>52</v>
      </c>
      <c r="E32" s="6" t="s">
        <v>53</v>
      </c>
      <c r="F32" s="13">
        <v>3000000</v>
      </c>
      <c r="G32" s="12"/>
      <c r="H32" s="12"/>
      <c r="I32" s="12"/>
    </row>
    <row r="33" spans="1:10" x14ac:dyDescent="0.2">
      <c r="A33" s="6" t="s">
        <v>97</v>
      </c>
      <c r="B33" s="6" t="s">
        <v>98</v>
      </c>
      <c r="C33" s="6" t="s">
        <v>6</v>
      </c>
      <c r="D33" s="6" t="s">
        <v>52</v>
      </c>
      <c r="E33" s="6" t="s">
        <v>53</v>
      </c>
      <c r="F33" s="13">
        <v>400000</v>
      </c>
      <c r="G33" s="12"/>
      <c r="H33" s="12"/>
      <c r="I33" s="12"/>
      <c r="J33"/>
    </row>
    <row r="34" spans="1:10" x14ac:dyDescent="0.2">
      <c r="A34" s="6" t="s">
        <v>73</v>
      </c>
      <c r="B34" s="6" t="s">
        <v>15</v>
      </c>
      <c r="C34" s="6" t="s">
        <v>6</v>
      </c>
      <c r="D34" s="6" t="s">
        <v>54</v>
      </c>
      <c r="E34" s="6" t="s">
        <v>55</v>
      </c>
      <c r="F34" s="13">
        <v>50000</v>
      </c>
      <c r="G34" s="12"/>
      <c r="H34" s="12"/>
      <c r="I34" s="12"/>
    </row>
    <row r="35" spans="1:10" x14ac:dyDescent="0.2">
      <c r="A35" s="6" t="s">
        <v>90</v>
      </c>
      <c r="B35" s="6" t="s">
        <v>91</v>
      </c>
      <c r="C35" s="6" t="s">
        <v>6</v>
      </c>
      <c r="D35" s="6" t="s">
        <v>54</v>
      </c>
      <c r="E35" s="6" t="s">
        <v>55</v>
      </c>
      <c r="F35" s="13">
        <v>2500000</v>
      </c>
      <c r="G35" s="12"/>
      <c r="H35" s="12"/>
      <c r="I35" s="12"/>
    </row>
    <row r="36" spans="1:10" s="2" customFormat="1" x14ac:dyDescent="0.2">
      <c r="A36" s="6" t="s">
        <v>94</v>
      </c>
      <c r="B36" s="6" t="s">
        <v>95</v>
      </c>
      <c r="C36" s="6" t="s">
        <v>6</v>
      </c>
      <c r="D36" s="6" t="s">
        <v>54</v>
      </c>
      <c r="E36" s="6" t="s">
        <v>55</v>
      </c>
      <c r="F36" s="13">
        <v>1500000</v>
      </c>
      <c r="G36" s="12"/>
      <c r="H36" s="12"/>
      <c r="I36" s="12"/>
    </row>
    <row r="37" spans="1:10" x14ac:dyDescent="0.2">
      <c r="A37" s="6" t="s">
        <v>96</v>
      </c>
      <c r="B37" s="6" t="s">
        <v>35</v>
      </c>
      <c r="C37" s="6" t="s">
        <v>6</v>
      </c>
      <c r="D37" s="6" t="s">
        <v>54</v>
      </c>
      <c r="E37" s="6" t="s">
        <v>55</v>
      </c>
      <c r="F37" s="13">
        <v>25000000</v>
      </c>
      <c r="G37" s="12"/>
      <c r="H37" s="12"/>
      <c r="I37" s="12"/>
    </row>
    <row r="38" spans="1:10" x14ac:dyDescent="0.2">
      <c r="A38" s="6" t="s">
        <v>97</v>
      </c>
      <c r="B38" s="6" t="s">
        <v>98</v>
      </c>
      <c r="C38" s="6" t="s">
        <v>6</v>
      </c>
      <c r="D38" s="6" t="s">
        <v>54</v>
      </c>
      <c r="E38" s="6" t="s">
        <v>55</v>
      </c>
      <c r="F38" s="13">
        <v>200000</v>
      </c>
      <c r="G38" s="12"/>
      <c r="H38" s="12"/>
      <c r="I38" s="12"/>
    </row>
    <row r="39" spans="1:10" x14ac:dyDescent="0.2">
      <c r="A39" s="6" t="s">
        <v>99</v>
      </c>
      <c r="B39" s="6" t="s">
        <v>100</v>
      </c>
      <c r="C39" s="6" t="s">
        <v>6</v>
      </c>
      <c r="D39" s="6" t="s">
        <v>54</v>
      </c>
      <c r="E39" s="6" t="s">
        <v>55</v>
      </c>
      <c r="F39" s="13">
        <v>30000</v>
      </c>
      <c r="G39" s="12"/>
      <c r="H39" s="12"/>
      <c r="I39" s="12"/>
    </row>
    <row r="40" spans="1:10" s="2" customFormat="1" x14ac:dyDescent="0.2">
      <c r="A40" s="6" t="s">
        <v>116</v>
      </c>
      <c r="B40" s="8" t="s">
        <v>122</v>
      </c>
      <c r="C40" s="6" t="s">
        <v>6</v>
      </c>
      <c r="D40" s="8" t="s">
        <v>54</v>
      </c>
      <c r="E40" s="6" t="s">
        <v>55</v>
      </c>
      <c r="F40" s="13">
        <v>8000000</v>
      </c>
      <c r="G40" s="12"/>
      <c r="H40" s="12"/>
      <c r="I40" s="12"/>
    </row>
    <row r="41" spans="1:10" x14ac:dyDescent="0.2">
      <c r="A41" s="6" t="s">
        <v>97</v>
      </c>
      <c r="B41" s="6" t="s">
        <v>98</v>
      </c>
      <c r="C41" s="6" t="s">
        <v>6</v>
      </c>
      <c r="D41" s="6" t="s">
        <v>56</v>
      </c>
      <c r="E41" s="6" t="s">
        <v>57</v>
      </c>
      <c r="F41" s="13">
        <v>200000</v>
      </c>
      <c r="G41" s="12"/>
      <c r="H41" s="12"/>
      <c r="I41" s="12"/>
    </row>
    <row r="42" spans="1:10" x14ac:dyDescent="0.2">
      <c r="A42" s="6" t="s">
        <v>97</v>
      </c>
      <c r="B42" s="6" t="s">
        <v>98</v>
      </c>
      <c r="C42" s="6" t="s">
        <v>6</v>
      </c>
      <c r="D42" s="6" t="s">
        <v>58</v>
      </c>
      <c r="E42" s="6" t="s">
        <v>59</v>
      </c>
      <c r="F42" s="13">
        <v>80000</v>
      </c>
      <c r="G42" s="12"/>
      <c r="H42" s="12"/>
      <c r="I42" s="12"/>
    </row>
    <row r="43" spans="1:10" x14ac:dyDescent="0.2">
      <c r="A43" s="6" t="s">
        <v>73</v>
      </c>
      <c r="B43" s="6" t="s">
        <v>15</v>
      </c>
      <c r="C43" s="6" t="s">
        <v>6</v>
      </c>
      <c r="D43" s="6" t="s">
        <v>60</v>
      </c>
      <c r="E43" s="6" t="s">
        <v>61</v>
      </c>
      <c r="F43" s="13">
        <v>90000</v>
      </c>
      <c r="G43" s="12"/>
      <c r="H43" s="12"/>
      <c r="I43" s="12"/>
    </row>
    <row r="44" spans="1:10" x14ac:dyDescent="0.2">
      <c r="A44" s="6" t="s">
        <v>92</v>
      </c>
      <c r="B44" s="6" t="s">
        <v>93</v>
      </c>
      <c r="C44" s="6" t="s">
        <v>6</v>
      </c>
      <c r="D44" s="6" t="s">
        <v>60</v>
      </c>
      <c r="E44" s="6" t="s">
        <v>61</v>
      </c>
      <c r="F44" s="13">
        <v>13500000</v>
      </c>
      <c r="G44" s="12"/>
      <c r="H44" s="12"/>
      <c r="I44" s="12"/>
    </row>
    <row r="45" spans="1:10" x14ac:dyDescent="0.2">
      <c r="A45" s="6" t="s">
        <v>94</v>
      </c>
      <c r="B45" s="6" t="s">
        <v>95</v>
      </c>
      <c r="C45" s="6" t="s">
        <v>6</v>
      </c>
      <c r="D45" s="6" t="s">
        <v>60</v>
      </c>
      <c r="E45" s="6" t="s">
        <v>61</v>
      </c>
      <c r="F45" s="13">
        <v>500000</v>
      </c>
      <c r="G45" s="12"/>
      <c r="H45" s="12"/>
      <c r="I45" s="12"/>
    </row>
    <row r="46" spans="1:10" x14ac:dyDescent="0.2">
      <c r="A46" s="6" t="s">
        <v>96</v>
      </c>
      <c r="B46" s="6" t="s">
        <v>35</v>
      </c>
      <c r="C46" s="6" t="s">
        <v>6</v>
      </c>
      <c r="D46" s="6" t="s">
        <v>60</v>
      </c>
      <c r="E46" s="6" t="s">
        <v>61</v>
      </c>
      <c r="F46" s="13">
        <v>4000000</v>
      </c>
      <c r="G46" s="12"/>
      <c r="H46" s="12"/>
      <c r="I46" s="12"/>
    </row>
    <row r="47" spans="1:10" x14ac:dyDescent="0.2">
      <c r="A47" s="6" t="s">
        <v>97</v>
      </c>
      <c r="B47" s="6" t="s">
        <v>98</v>
      </c>
      <c r="C47" s="6" t="s">
        <v>6</v>
      </c>
      <c r="D47" s="6" t="s">
        <v>60</v>
      </c>
      <c r="E47" s="6" t="s">
        <v>61</v>
      </c>
      <c r="F47" s="13">
        <v>200000</v>
      </c>
      <c r="G47" s="12"/>
      <c r="H47" s="12"/>
      <c r="I47" s="12"/>
    </row>
    <row r="48" spans="1:10" x14ac:dyDescent="0.2">
      <c r="A48" s="6" t="s">
        <v>90</v>
      </c>
      <c r="B48" s="6" t="s">
        <v>91</v>
      </c>
      <c r="C48" s="6" t="s">
        <v>6</v>
      </c>
      <c r="D48" s="6" t="s">
        <v>62</v>
      </c>
      <c r="E48" s="6" t="s">
        <v>63</v>
      </c>
      <c r="F48" s="13">
        <v>2000000</v>
      </c>
      <c r="G48" s="12"/>
      <c r="H48" s="12"/>
      <c r="I48" s="12"/>
    </row>
    <row r="49" spans="1:9" x14ac:dyDescent="0.2">
      <c r="A49" s="6" t="s">
        <v>96</v>
      </c>
      <c r="B49" s="6" t="s">
        <v>35</v>
      </c>
      <c r="C49" s="6" t="s">
        <v>6</v>
      </c>
      <c r="D49" s="6" t="s">
        <v>62</v>
      </c>
      <c r="E49" s="6" t="s">
        <v>63</v>
      </c>
      <c r="F49" s="13">
        <v>20000000</v>
      </c>
      <c r="G49" s="12"/>
      <c r="H49" s="12"/>
      <c r="I49" s="12"/>
    </row>
    <row r="50" spans="1:9" x14ac:dyDescent="0.2">
      <c r="A50" s="6" t="s">
        <v>97</v>
      </c>
      <c r="B50" s="6" t="s">
        <v>98</v>
      </c>
      <c r="C50" s="6" t="s">
        <v>6</v>
      </c>
      <c r="D50" s="6" t="s">
        <v>62</v>
      </c>
      <c r="E50" s="6" t="s">
        <v>63</v>
      </c>
      <c r="F50" s="13">
        <v>50000</v>
      </c>
      <c r="G50" s="12"/>
      <c r="H50" s="12"/>
      <c r="I50" s="12"/>
    </row>
    <row r="51" spans="1:9" x14ac:dyDescent="0.2">
      <c r="A51" s="6" t="s">
        <v>90</v>
      </c>
      <c r="B51" s="6" t="s">
        <v>91</v>
      </c>
      <c r="C51" s="6" t="s">
        <v>6</v>
      </c>
      <c r="D51" s="6" t="s">
        <v>64</v>
      </c>
      <c r="E51" s="6" t="s">
        <v>65</v>
      </c>
      <c r="F51" s="13">
        <v>500000</v>
      </c>
      <c r="G51" s="12"/>
      <c r="H51" s="12"/>
      <c r="I51" s="12"/>
    </row>
    <row r="52" spans="1:9" s="2" customFormat="1" x14ac:dyDescent="0.2">
      <c r="A52" s="6" t="s">
        <v>96</v>
      </c>
      <c r="B52" s="6" t="s">
        <v>35</v>
      </c>
      <c r="C52" s="6" t="s">
        <v>6</v>
      </c>
      <c r="D52" s="6" t="s">
        <v>64</v>
      </c>
      <c r="E52" s="6" t="s">
        <v>65</v>
      </c>
      <c r="F52" s="13">
        <v>10000000</v>
      </c>
      <c r="G52" s="12"/>
      <c r="H52" s="12"/>
      <c r="I52" s="12"/>
    </row>
    <row r="53" spans="1:9" x14ac:dyDescent="0.2">
      <c r="A53" s="6" t="s">
        <v>97</v>
      </c>
      <c r="B53" s="6" t="s">
        <v>98</v>
      </c>
      <c r="C53" s="6" t="s">
        <v>6</v>
      </c>
      <c r="D53" s="6" t="s">
        <v>64</v>
      </c>
      <c r="E53" s="6" t="s">
        <v>65</v>
      </c>
      <c r="F53" s="13">
        <v>200000</v>
      </c>
      <c r="G53" s="12"/>
      <c r="H53" s="12"/>
      <c r="I53" s="12"/>
    </row>
    <row r="54" spans="1:9" x14ac:dyDescent="0.2">
      <c r="A54" s="6" t="s">
        <v>76</v>
      </c>
      <c r="B54" s="6" t="s">
        <v>77</v>
      </c>
      <c r="C54" s="6" t="s">
        <v>6</v>
      </c>
      <c r="D54" s="6" t="s">
        <v>44</v>
      </c>
      <c r="E54" s="6" t="s">
        <v>45</v>
      </c>
      <c r="F54" s="13">
        <v>4400000</v>
      </c>
      <c r="G54" s="12"/>
      <c r="H54" s="12"/>
      <c r="I54" s="12"/>
    </row>
    <row r="55" spans="1:9" x14ac:dyDescent="0.2">
      <c r="A55" s="6" t="s">
        <v>90</v>
      </c>
      <c r="B55" s="6" t="s">
        <v>91</v>
      </c>
      <c r="C55" s="6" t="s">
        <v>6</v>
      </c>
      <c r="D55" s="6" t="s">
        <v>44</v>
      </c>
      <c r="E55" s="6" t="s">
        <v>45</v>
      </c>
      <c r="F55" s="13">
        <v>1000000</v>
      </c>
      <c r="G55" s="12"/>
      <c r="H55" s="12"/>
      <c r="I55" s="12"/>
    </row>
    <row r="56" spans="1:9" s="2" customFormat="1" x14ac:dyDescent="0.2">
      <c r="A56" s="6" t="s">
        <v>96</v>
      </c>
      <c r="B56" s="6" t="s">
        <v>35</v>
      </c>
      <c r="C56" s="6" t="s">
        <v>6</v>
      </c>
      <c r="D56" s="6" t="s">
        <v>44</v>
      </c>
      <c r="E56" s="6" t="s">
        <v>45</v>
      </c>
      <c r="F56" s="13">
        <v>5000000</v>
      </c>
      <c r="G56" s="12"/>
      <c r="H56" s="12"/>
      <c r="I56" s="12"/>
    </row>
    <row r="57" spans="1:9" s="2" customFormat="1" x14ac:dyDescent="0.2">
      <c r="A57" s="6" t="s">
        <v>97</v>
      </c>
      <c r="B57" s="6" t="s">
        <v>98</v>
      </c>
      <c r="C57" s="6" t="s">
        <v>6</v>
      </c>
      <c r="D57" s="6" t="s">
        <v>44</v>
      </c>
      <c r="E57" s="6" t="s">
        <v>45</v>
      </c>
      <c r="F57" s="13">
        <v>50000</v>
      </c>
      <c r="G57" s="12"/>
      <c r="H57" s="12"/>
      <c r="I57" s="12"/>
    </row>
    <row r="58" spans="1:9" x14ac:dyDescent="0.2">
      <c r="A58" s="6" t="s">
        <v>99</v>
      </c>
      <c r="B58" s="6" t="s">
        <v>100</v>
      </c>
      <c r="C58" s="6" t="s">
        <v>6</v>
      </c>
      <c r="D58" s="6" t="s">
        <v>44</v>
      </c>
      <c r="E58" s="6" t="s">
        <v>45</v>
      </c>
      <c r="F58" s="13">
        <v>10000</v>
      </c>
      <c r="G58" s="12"/>
      <c r="H58" s="12"/>
      <c r="I58" s="12"/>
    </row>
    <row r="59" spans="1:9" x14ac:dyDescent="0.2">
      <c r="A59" s="6" t="s">
        <v>97</v>
      </c>
      <c r="B59" s="6" t="s">
        <v>98</v>
      </c>
      <c r="C59" s="6" t="s">
        <v>6</v>
      </c>
      <c r="D59" s="6" t="s">
        <v>66</v>
      </c>
      <c r="E59" s="6" t="s">
        <v>67</v>
      </c>
      <c r="F59" s="13">
        <v>150000</v>
      </c>
      <c r="G59" s="12"/>
      <c r="H59" s="12"/>
      <c r="I59" s="12"/>
    </row>
    <row r="60" spans="1:9" x14ac:dyDescent="0.2">
      <c r="A60" s="6" t="s">
        <v>99</v>
      </c>
      <c r="B60" s="6" t="s">
        <v>100</v>
      </c>
      <c r="C60" s="6" t="s">
        <v>6</v>
      </c>
      <c r="D60" s="6" t="s">
        <v>66</v>
      </c>
      <c r="E60" s="6" t="s">
        <v>67</v>
      </c>
      <c r="F60" s="13">
        <v>50000</v>
      </c>
      <c r="G60" s="12"/>
      <c r="H60" s="12"/>
      <c r="I60" s="12"/>
    </row>
    <row r="61" spans="1:9" x14ac:dyDescent="0.2">
      <c r="A61" s="6" t="s">
        <v>73</v>
      </c>
      <c r="B61" s="6" t="s">
        <v>15</v>
      </c>
      <c r="C61" s="6" t="s">
        <v>6</v>
      </c>
      <c r="D61" s="6" t="s">
        <v>68</v>
      </c>
      <c r="E61" s="6" t="s">
        <v>69</v>
      </c>
      <c r="F61" s="13">
        <v>50000</v>
      </c>
      <c r="G61" s="12"/>
      <c r="H61" s="12"/>
      <c r="I61" s="12"/>
    </row>
    <row r="62" spans="1:9" x14ac:dyDescent="0.2">
      <c r="A62" s="6" t="s">
        <v>76</v>
      </c>
      <c r="B62" s="6" t="s">
        <v>77</v>
      </c>
      <c r="C62" s="6" t="s">
        <v>6</v>
      </c>
      <c r="D62" s="6" t="s">
        <v>68</v>
      </c>
      <c r="E62" s="6" t="s">
        <v>69</v>
      </c>
      <c r="F62" s="13">
        <v>500000</v>
      </c>
      <c r="G62" s="12"/>
      <c r="H62" s="12"/>
      <c r="I62" s="12"/>
    </row>
    <row r="63" spans="1:9" x14ac:dyDescent="0.2">
      <c r="A63" s="6" t="s">
        <v>90</v>
      </c>
      <c r="B63" s="6" t="s">
        <v>91</v>
      </c>
      <c r="C63" s="6" t="s">
        <v>6</v>
      </c>
      <c r="D63" s="6" t="s">
        <v>68</v>
      </c>
      <c r="E63" s="6" t="s">
        <v>69</v>
      </c>
      <c r="F63" s="13">
        <v>1500000</v>
      </c>
      <c r="G63" s="12"/>
      <c r="H63" s="12"/>
      <c r="I63" s="12"/>
    </row>
    <row r="64" spans="1:9" s="2" customFormat="1" x14ac:dyDescent="0.2">
      <c r="A64" s="6" t="s">
        <v>92</v>
      </c>
      <c r="B64" s="6" t="s">
        <v>93</v>
      </c>
      <c r="C64" s="6" t="s">
        <v>6</v>
      </c>
      <c r="D64" s="6" t="s">
        <v>68</v>
      </c>
      <c r="E64" s="6" t="s">
        <v>69</v>
      </c>
      <c r="F64" s="13">
        <v>3500000</v>
      </c>
      <c r="G64" s="12"/>
      <c r="H64" s="12"/>
      <c r="I64" s="12"/>
    </row>
    <row r="65" spans="1:9" x14ac:dyDescent="0.2">
      <c r="A65" s="6" t="s">
        <v>94</v>
      </c>
      <c r="B65" s="6" t="s">
        <v>95</v>
      </c>
      <c r="C65" s="6" t="s">
        <v>6</v>
      </c>
      <c r="D65" s="6" t="s">
        <v>68</v>
      </c>
      <c r="E65" s="6" t="s">
        <v>69</v>
      </c>
      <c r="F65" s="13">
        <v>500000</v>
      </c>
      <c r="G65" s="12"/>
      <c r="H65" s="12"/>
      <c r="I65" s="12"/>
    </row>
    <row r="66" spans="1:9" x14ac:dyDescent="0.2">
      <c r="A66" s="6" t="s">
        <v>96</v>
      </c>
      <c r="B66" s="6" t="s">
        <v>35</v>
      </c>
      <c r="C66" s="6" t="s">
        <v>6</v>
      </c>
      <c r="D66" s="6" t="s">
        <v>68</v>
      </c>
      <c r="E66" s="6" t="s">
        <v>69</v>
      </c>
      <c r="F66" s="13">
        <v>9000000</v>
      </c>
      <c r="G66" s="12"/>
      <c r="H66" s="12"/>
      <c r="I66" s="12"/>
    </row>
    <row r="67" spans="1:9" x14ac:dyDescent="0.2">
      <c r="A67" s="6" t="s">
        <v>97</v>
      </c>
      <c r="B67" s="6" t="s">
        <v>98</v>
      </c>
      <c r="C67" s="6" t="s">
        <v>6</v>
      </c>
      <c r="D67" s="6" t="s">
        <v>68</v>
      </c>
      <c r="E67" s="6" t="s">
        <v>69</v>
      </c>
      <c r="F67" s="13">
        <v>200000</v>
      </c>
      <c r="G67" s="12"/>
      <c r="H67" s="12"/>
      <c r="I67" s="12"/>
    </row>
    <row r="68" spans="1:9" s="2" customFormat="1" x14ac:dyDescent="0.2">
      <c r="A68" s="6" t="s">
        <v>99</v>
      </c>
      <c r="B68" s="6" t="s">
        <v>100</v>
      </c>
      <c r="C68" s="6" t="s">
        <v>6</v>
      </c>
      <c r="D68" s="6" t="s">
        <v>68</v>
      </c>
      <c r="E68" s="6" t="s">
        <v>69</v>
      </c>
      <c r="F68" s="13">
        <v>10000</v>
      </c>
      <c r="G68" s="12"/>
      <c r="H68" s="12"/>
      <c r="I68" s="12"/>
    </row>
    <row r="69" spans="1:9" x14ac:dyDescent="0.2">
      <c r="A69" s="6" t="s">
        <v>43</v>
      </c>
      <c r="B69" s="6" t="s">
        <v>5</v>
      </c>
      <c r="C69" s="6" t="s">
        <v>6</v>
      </c>
      <c r="D69" s="8" t="s">
        <v>144</v>
      </c>
      <c r="E69" s="8" t="s">
        <v>145</v>
      </c>
      <c r="F69" s="13">
        <v>13000000</v>
      </c>
      <c r="G69" s="12"/>
      <c r="H69" s="12"/>
      <c r="I69" s="12"/>
    </row>
    <row r="70" spans="1:9" x14ac:dyDescent="0.2">
      <c r="A70" s="6" t="s">
        <v>43</v>
      </c>
      <c r="B70" s="6" t="s">
        <v>5</v>
      </c>
      <c r="C70" s="6" t="s">
        <v>6</v>
      </c>
      <c r="D70" s="8" t="s">
        <v>142</v>
      </c>
      <c r="E70" s="8" t="s">
        <v>143</v>
      </c>
      <c r="F70" s="13">
        <v>1790000</v>
      </c>
      <c r="G70" s="12"/>
      <c r="H70" s="12"/>
      <c r="I70" s="12"/>
    </row>
    <row r="71" spans="1:9" x14ac:dyDescent="0.2">
      <c r="A71" s="6" t="s">
        <v>116</v>
      </c>
      <c r="B71" s="8" t="s">
        <v>122</v>
      </c>
      <c r="C71" s="6" t="s">
        <v>6</v>
      </c>
      <c r="D71" s="6" t="s">
        <v>114</v>
      </c>
      <c r="E71" s="6" t="s">
        <v>115</v>
      </c>
      <c r="F71" s="13">
        <v>10000000</v>
      </c>
      <c r="G71" s="12"/>
      <c r="H71" s="12"/>
      <c r="I71" s="12"/>
    </row>
    <row r="72" spans="1:9" x14ac:dyDescent="0.2">
      <c r="A72" s="6" t="s">
        <v>86</v>
      </c>
      <c r="B72" s="6" t="s">
        <v>32</v>
      </c>
      <c r="C72" s="6" t="s">
        <v>6</v>
      </c>
      <c r="D72" s="6" t="s">
        <v>87</v>
      </c>
      <c r="E72" s="9" t="s">
        <v>121</v>
      </c>
      <c r="F72" s="13">
        <v>30000000</v>
      </c>
      <c r="G72" s="12"/>
      <c r="H72" s="12"/>
      <c r="I72" s="12"/>
    </row>
    <row r="73" spans="1:9" x14ac:dyDescent="0.2">
      <c r="A73" s="6" t="s">
        <v>43</v>
      </c>
      <c r="B73" s="6" t="s">
        <v>5</v>
      </c>
      <c r="C73" s="6" t="s">
        <v>6</v>
      </c>
      <c r="D73" s="6" t="s">
        <v>70</v>
      </c>
      <c r="E73" s="6" t="s">
        <v>71</v>
      </c>
      <c r="F73" s="13">
        <v>36396307</v>
      </c>
      <c r="G73" s="12"/>
      <c r="H73" s="12"/>
      <c r="I73" s="12"/>
    </row>
    <row r="74" spans="1:9" x14ac:dyDescent="0.2">
      <c r="A74" s="6" t="s">
        <v>76</v>
      </c>
      <c r="B74" s="6" t="s">
        <v>77</v>
      </c>
      <c r="C74" s="6" t="s">
        <v>6</v>
      </c>
      <c r="D74" s="6" t="s">
        <v>72</v>
      </c>
      <c r="E74" s="8" t="s">
        <v>126</v>
      </c>
      <c r="F74" s="14">
        <v>121000000</v>
      </c>
      <c r="G74" s="12"/>
      <c r="H74" s="12"/>
      <c r="I74" s="12"/>
    </row>
    <row r="75" spans="1:9" x14ac:dyDescent="0.2">
      <c r="A75" s="6" t="s">
        <v>83</v>
      </c>
      <c r="B75" s="6" t="s">
        <v>22</v>
      </c>
      <c r="C75" s="6" t="s">
        <v>6</v>
      </c>
      <c r="D75" s="6" t="s">
        <v>84</v>
      </c>
      <c r="E75" s="6" t="s">
        <v>85</v>
      </c>
      <c r="F75" s="13">
        <v>21479163</v>
      </c>
      <c r="G75" s="12"/>
      <c r="H75" s="12"/>
      <c r="I75" s="12"/>
    </row>
    <row r="76" spans="1:9" x14ac:dyDescent="0.2">
      <c r="A76" s="6" t="s">
        <v>86</v>
      </c>
      <c r="B76" s="6" t="s">
        <v>32</v>
      </c>
      <c r="C76" s="6" t="s">
        <v>6</v>
      </c>
      <c r="D76" s="6" t="s">
        <v>88</v>
      </c>
      <c r="E76" s="6" t="s">
        <v>89</v>
      </c>
      <c r="F76" s="13">
        <v>412804866</v>
      </c>
      <c r="G76" s="12"/>
      <c r="H76" s="12"/>
      <c r="I76" s="12"/>
    </row>
    <row r="77" spans="1:9" x14ac:dyDescent="0.2">
      <c r="A77" s="6"/>
      <c r="B77" s="8"/>
      <c r="C77" s="6"/>
      <c r="D77" s="8"/>
      <c r="E77" s="6"/>
      <c r="F77" s="13">
        <f>SUM(F22:F76)</f>
        <v>861350536</v>
      </c>
      <c r="G77" s="12"/>
      <c r="H77" s="12">
        <f>F77</f>
        <v>861350536</v>
      </c>
      <c r="I77" s="12"/>
    </row>
    <row r="78" spans="1:9" x14ac:dyDescent="0.2">
      <c r="A78" s="6" t="s">
        <v>4</v>
      </c>
      <c r="B78" s="8" t="s">
        <v>132</v>
      </c>
      <c r="C78" s="6" t="s">
        <v>18</v>
      </c>
      <c r="D78" s="8" t="s">
        <v>9</v>
      </c>
      <c r="E78" s="8" t="s">
        <v>133</v>
      </c>
      <c r="F78" s="13">
        <v>16000000</v>
      </c>
      <c r="G78" s="12"/>
      <c r="H78" s="12"/>
      <c r="I78" s="12"/>
    </row>
    <row r="79" spans="1:9" x14ac:dyDescent="0.2">
      <c r="A79" s="6" t="s">
        <v>4</v>
      </c>
      <c r="B79" s="8" t="s">
        <v>132</v>
      </c>
      <c r="C79" s="6" t="s">
        <v>18</v>
      </c>
      <c r="D79" s="8" t="s">
        <v>146</v>
      </c>
      <c r="E79" s="8" t="s">
        <v>133</v>
      </c>
      <c r="F79" s="13">
        <v>100000000</v>
      </c>
      <c r="G79" s="12"/>
      <c r="H79" s="12"/>
      <c r="I79" s="12"/>
    </row>
    <row r="80" spans="1:9" x14ac:dyDescent="0.2">
      <c r="A80" s="6" t="s">
        <v>16</v>
      </c>
      <c r="B80" s="6" t="s">
        <v>17</v>
      </c>
      <c r="C80" s="6" t="s">
        <v>18</v>
      </c>
      <c r="D80" s="8" t="s">
        <v>124</v>
      </c>
      <c r="E80" s="8" t="s">
        <v>125</v>
      </c>
      <c r="F80" s="13">
        <v>5000000</v>
      </c>
      <c r="G80" s="12"/>
      <c r="H80" s="12"/>
      <c r="I80" s="12"/>
    </row>
    <row r="81" spans="1:9" x14ac:dyDescent="0.2">
      <c r="A81" s="6" t="s">
        <v>16</v>
      </c>
      <c r="B81" s="6" t="s">
        <v>17</v>
      </c>
      <c r="C81" s="6" t="s">
        <v>18</v>
      </c>
      <c r="D81" s="6" t="s">
        <v>12</v>
      </c>
      <c r="E81" s="6" t="s">
        <v>13</v>
      </c>
      <c r="F81" s="13">
        <v>13000000</v>
      </c>
      <c r="G81" s="12"/>
      <c r="H81" s="12"/>
      <c r="I81" s="12"/>
    </row>
    <row r="82" spans="1:9" x14ac:dyDescent="0.2">
      <c r="A82" s="6" t="s">
        <v>16</v>
      </c>
      <c r="B82" s="6" t="s">
        <v>17</v>
      </c>
      <c r="C82" s="6" t="s">
        <v>18</v>
      </c>
      <c r="D82" s="6" t="s">
        <v>19</v>
      </c>
      <c r="E82" s="6" t="s">
        <v>20</v>
      </c>
      <c r="F82" s="13">
        <v>47000000</v>
      </c>
      <c r="G82" s="12"/>
      <c r="H82" s="12"/>
      <c r="I82" s="12"/>
    </row>
    <row r="83" spans="1:9" x14ac:dyDescent="0.2">
      <c r="A83" s="6" t="s">
        <v>40</v>
      </c>
      <c r="B83" s="6" t="s">
        <v>41</v>
      </c>
      <c r="C83" s="6" t="s">
        <v>18</v>
      </c>
      <c r="D83" s="6" t="s">
        <v>42</v>
      </c>
      <c r="E83" s="8" t="s">
        <v>148</v>
      </c>
      <c r="F83" s="13">
        <v>10000000</v>
      </c>
      <c r="G83" s="12"/>
      <c r="H83" s="12"/>
      <c r="I83" s="12"/>
    </row>
    <row r="84" spans="1:9" x14ac:dyDescent="0.2">
      <c r="A84" s="6" t="s">
        <v>40</v>
      </c>
      <c r="B84" s="6" t="s">
        <v>41</v>
      </c>
      <c r="C84" s="6" t="s">
        <v>18</v>
      </c>
      <c r="D84" s="6" t="s">
        <v>147</v>
      </c>
      <c r="E84" s="8" t="s">
        <v>148</v>
      </c>
      <c r="F84" s="13">
        <v>34000000</v>
      </c>
      <c r="G84" s="12"/>
      <c r="H84" s="12"/>
      <c r="I84" s="12"/>
    </row>
    <row r="85" spans="1:9" x14ac:dyDescent="0.2">
      <c r="A85" s="6"/>
      <c r="B85" s="6"/>
      <c r="C85" s="6"/>
      <c r="D85" s="6"/>
      <c r="E85" s="8"/>
      <c r="F85" s="13">
        <f>SUM(F78:F84)</f>
        <v>225000000</v>
      </c>
      <c r="G85" s="12">
        <f>F85</f>
        <v>225000000</v>
      </c>
      <c r="H85" s="12"/>
      <c r="I85" s="12"/>
    </row>
    <row r="86" spans="1:9" x14ac:dyDescent="0.2">
      <c r="A86" s="6" t="s">
        <v>109</v>
      </c>
      <c r="B86" s="6" t="s">
        <v>110</v>
      </c>
      <c r="C86" s="6" t="s">
        <v>18</v>
      </c>
      <c r="D86" s="6" t="s">
        <v>54</v>
      </c>
      <c r="E86" s="6" t="s">
        <v>55</v>
      </c>
      <c r="F86" s="13">
        <v>230000</v>
      </c>
      <c r="G86" s="12"/>
      <c r="H86" s="12"/>
      <c r="I86" s="12"/>
    </row>
    <row r="87" spans="1:9" x14ac:dyDescent="0.2">
      <c r="A87" s="6" t="s">
        <v>109</v>
      </c>
      <c r="B87" s="6" t="s">
        <v>110</v>
      </c>
      <c r="C87" s="6" t="s">
        <v>18</v>
      </c>
      <c r="D87" s="6" t="s">
        <v>60</v>
      </c>
      <c r="E87" s="6" t="s">
        <v>61</v>
      </c>
      <c r="F87" s="13">
        <v>900000</v>
      </c>
      <c r="G87" s="12"/>
      <c r="H87" s="12"/>
      <c r="I87" s="12"/>
    </row>
    <row r="88" spans="1:9" x14ac:dyDescent="0.2">
      <c r="A88" s="6" t="s">
        <v>109</v>
      </c>
      <c r="B88" s="6" t="s">
        <v>110</v>
      </c>
      <c r="C88" s="6" t="s">
        <v>18</v>
      </c>
      <c r="D88" s="6" t="s">
        <v>62</v>
      </c>
      <c r="E88" s="6" t="s">
        <v>63</v>
      </c>
      <c r="F88" s="13">
        <v>800000</v>
      </c>
      <c r="G88" s="12"/>
      <c r="H88" s="12"/>
      <c r="I88" s="12"/>
    </row>
    <row r="89" spans="1:9" x14ac:dyDescent="0.2">
      <c r="A89" s="6" t="s">
        <v>82</v>
      </c>
      <c r="B89" s="6" t="s">
        <v>81</v>
      </c>
      <c r="C89" s="6" t="s">
        <v>18</v>
      </c>
      <c r="D89" s="6" t="s">
        <v>44</v>
      </c>
      <c r="E89" s="6" t="s">
        <v>45</v>
      </c>
      <c r="F89" s="13">
        <v>2000000</v>
      </c>
      <c r="G89" s="12"/>
      <c r="H89" s="12"/>
      <c r="I89" s="12"/>
    </row>
    <row r="90" spans="1:9" x14ac:dyDescent="0.2">
      <c r="A90" s="6" t="s">
        <v>105</v>
      </c>
      <c r="B90" s="6" t="s">
        <v>106</v>
      </c>
      <c r="C90" s="6" t="s">
        <v>18</v>
      </c>
      <c r="D90" s="6" t="s">
        <v>44</v>
      </c>
      <c r="E90" s="6" t="s">
        <v>45</v>
      </c>
      <c r="F90" s="13">
        <v>6000000</v>
      </c>
      <c r="G90" s="12"/>
      <c r="H90" s="12"/>
      <c r="I90" s="12"/>
    </row>
    <row r="91" spans="1:9" x14ac:dyDescent="0.2">
      <c r="A91" s="6" t="s">
        <v>109</v>
      </c>
      <c r="B91" s="6" t="s">
        <v>110</v>
      </c>
      <c r="C91" s="6" t="s">
        <v>18</v>
      </c>
      <c r="D91" s="6" t="s">
        <v>44</v>
      </c>
      <c r="E91" s="6" t="s">
        <v>45</v>
      </c>
      <c r="F91" s="13">
        <v>200000</v>
      </c>
      <c r="G91" s="12"/>
      <c r="H91" s="12"/>
      <c r="I91" s="12"/>
    </row>
    <row r="92" spans="1:9" x14ac:dyDescent="0.2">
      <c r="A92" s="6" t="s">
        <v>82</v>
      </c>
      <c r="B92" s="6" t="s">
        <v>81</v>
      </c>
      <c r="C92" s="6" t="s">
        <v>18</v>
      </c>
      <c r="D92" s="6" t="s">
        <v>68</v>
      </c>
      <c r="E92" s="6" t="s">
        <v>69</v>
      </c>
      <c r="F92" s="13">
        <v>500000</v>
      </c>
      <c r="G92" s="12"/>
      <c r="H92" s="12"/>
      <c r="I92" s="12"/>
    </row>
    <row r="93" spans="1:9" x14ac:dyDescent="0.2">
      <c r="A93" s="6" t="s">
        <v>109</v>
      </c>
      <c r="B93" s="6" t="s">
        <v>110</v>
      </c>
      <c r="C93" s="6" t="s">
        <v>18</v>
      </c>
      <c r="D93" s="6" t="s">
        <v>68</v>
      </c>
      <c r="E93" s="8" t="s">
        <v>131</v>
      </c>
      <c r="F93" s="13">
        <v>400000</v>
      </c>
      <c r="G93" s="12"/>
      <c r="H93" s="12"/>
      <c r="I93" s="12"/>
    </row>
    <row r="94" spans="1:9" x14ac:dyDescent="0.2">
      <c r="A94" s="6" t="s">
        <v>101</v>
      </c>
      <c r="B94" s="6" t="s">
        <v>102</v>
      </c>
      <c r="C94" s="6" t="s">
        <v>18</v>
      </c>
      <c r="D94" s="6" t="s">
        <v>103</v>
      </c>
      <c r="E94" s="6" t="s">
        <v>104</v>
      </c>
      <c r="F94" s="13">
        <v>8000000</v>
      </c>
      <c r="G94" s="12"/>
      <c r="H94" s="12"/>
      <c r="I94" s="12"/>
    </row>
    <row r="95" spans="1:9" x14ac:dyDescent="0.2">
      <c r="A95" s="6" t="s">
        <v>107</v>
      </c>
      <c r="B95" s="6" t="s">
        <v>108</v>
      </c>
      <c r="C95" s="6" t="s">
        <v>18</v>
      </c>
      <c r="D95" s="6" t="s">
        <v>103</v>
      </c>
      <c r="E95" s="6" t="s">
        <v>104</v>
      </c>
      <c r="F95" s="13">
        <v>1000000</v>
      </c>
      <c r="G95" s="12"/>
      <c r="H95" s="12"/>
      <c r="I95" s="12"/>
    </row>
    <row r="96" spans="1:9" x14ac:dyDescent="0.2">
      <c r="A96" s="6" t="s">
        <v>80</v>
      </c>
      <c r="B96" s="6" t="s">
        <v>77</v>
      </c>
      <c r="C96" s="6" t="s">
        <v>18</v>
      </c>
      <c r="D96" s="6" t="s">
        <v>78</v>
      </c>
      <c r="E96" s="6" t="s">
        <v>79</v>
      </c>
      <c r="F96" s="13">
        <v>467000000</v>
      </c>
      <c r="G96" s="12"/>
      <c r="H96" s="12"/>
      <c r="I96" s="12"/>
    </row>
    <row r="97" spans="1:9" x14ac:dyDescent="0.2">
      <c r="A97" s="6" t="s">
        <v>111</v>
      </c>
      <c r="B97" s="6" t="s">
        <v>41</v>
      </c>
      <c r="C97" s="6" t="s">
        <v>18</v>
      </c>
      <c r="D97" s="6" t="s">
        <v>112</v>
      </c>
      <c r="E97" s="6" t="s">
        <v>113</v>
      </c>
      <c r="F97" s="13">
        <v>8200000</v>
      </c>
      <c r="G97" s="12"/>
      <c r="H97" s="12"/>
      <c r="I97" s="12"/>
    </row>
    <row r="98" spans="1:9" ht="13.5" thickBot="1" x14ac:dyDescent="0.25">
      <c r="A98" s="6"/>
      <c r="B98" s="6"/>
      <c r="C98" s="6"/>
      <c r="D98" s="6"/>
      <c r="E98" s="21"/>
      <c r="F98" s="22">
        <f>SUM(F86:F97)</f>
        <v>495230000</v>
      </c>
      <c r="G98" s="23"/>
      <c r="H98" s="23">
        <f>F98</f>
        <v>495230000</v>
      </c>
      <c r="I98" s="23"/>
    </row>
    <row r="99" spans="1:9" s="19" customFormat="1" ht="16.5" thickBot="1" x14ac:dyDescent="0.3">
      <c r="A99" s="18"/>
      <c r="B99" s="18"/>
      <c r="C99" s="18"/>
      <c r="D99" s="20"/>
      <c r="E99" s="24" t="s">
        <v>123</v>
      </c>
      <c r="F99" s="25"/>
      <c r="G99" s="25">
        <f>SUM(G21:G98)</f>
        <v>1356580536</v>
      </c>
      <c r="H99" s="25">
        <f>SUM(H21:H98)</f>
        <v>1356580536</v>
      </c>
      <c r="I99" s="26">
        <f>G99-H99</f>
        <v>0</v>
      </c>
    </row>
  </sheetData>
  <sheetProtection selectLockedCells="1" selectUnlockedCells="1"/>
  <mergeCells count="2">
    <mergeCell ref="A1:I1"/>
    <mergeCell ref="A2:I2"/>
  </mergeCells>
  <pageMargins left="0.19685039370078741" right="0.19685039370078741" top="0.23622047244094491" bottom="0.19685039370078741" header="0.78740157480314965" footer="0.78740157480314965"/>
  <pageSetup paperSize="9" scale="9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ÖNKORMÁNYZAT</vt:lpstr>
      <vt:lpstr>ROVATRA</vt:lpstr>
      <vt:lpstr>TEVÉKENYSÉGRE</vt:lpstr>
      <vt:lpstr>ÖNKORMÁNYZAT!Nyomtatási_cím</vt:lpstr>
      <vt:lpstr>ROVATRA!Nyomtatási_cím</vt:lpstr>
      <vt:lpstr>TEVÉKENYSÉGRE!Nyomtatási_cím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Csákiné Som Beatrix</dc:creator>
  <cp:lastModifiedBy>Homa Ibolya</cp:lastModifiedBy>
  <cp:lastPrinted>2021-02-09T13:04:04Z</cp:lastPrinted>
  <dcterms:created xsi:type="dcterms:W3CDTF">2020-01-28T11:36:22Z</dcterms:created>
  <dcterms:modified xsi:type="dcterms:W3CDTF">2021-05-19T17:37:16Z</dcterms:modified>
</cp:coreProperties>
</file>