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Költségvetés 2021\"/>
    </mc:Choice>
  </mc:AlternateContent>
  <xr:revisionPtr revIDLastSave="0" documentId="13_ncr:1_{C9839810-535E-4CC3-B36F-D926C08A0619}" xr6:coauthVersionLast="46" xr6:coauthVersionMax="46" xr10:uidLastSave="{00000000-0000-0000-0000-000000000000}"/>
  <bookViews>
    <workbookView xWindow="3285" yWindow="3045" windowWidth="15375" windowHeight="787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G54" i="1" l="1"/>
  <c r="G49" i="1"/>
  <c r="G44" i="1"/>
  <c r="G39" i="1"/>
  <c r="G36" i="1"/>
  <c r="G37" i="1"/>
  <c r="G48" i="1"/>
  <c r="G51" i="1"/>
  <c r="G55" i="1" s="1"/>
  <c r="G52" i="1"/>
  <c r="G53" i="1"/>
  <c r="F47" i="1"/>
  <c r="G47" i="1" s="1"/>
  <c r="E47" i="1"/>
  <c r="F46" i="1"/>
  <c r="G46" i="1" s="1"/>
  <c r="G50" i="1" s="1"/>
  <c r="F43" i="1"/>
  <c r="G43" i="1" s="1"/>
  <c r="F42" i="1"/>
  <c r="G42" i="1" s="1"/>
  <c r="F41" i="1"/>
  <c r="G41" i="1" s="1"/>
  <c r="G45" i="1" s="1"/>
  <c r="F34" i="1"/>
  <c r="F33" i="1"/>
  <c r="E13" i="1"/>
  <c r="F38" i="1" s="1"/>
  <c r="D13" i="1"/>
  <c r="F9" i="1"/>
  <c r="F10" i="1"/>
  <c r="F11" i="1"/>
  <c r="F12" i="1"/>
  <c r="G8" i="1"/>
  <c r="G26" i="1" s="1"/>
  <c r="F8" i="1"/>
  <c r="F13" i="1" l="1"/>
  <c r="G38" i="1"/>
  <c r="G40" i="1" s="1"/>
  <c r="G9" i="1"/>
  <c r="G10" i="1" s="1"/>
  <c r="G11" i="1" s="1"/>
</calcChain>
</file>

<file path=xl/sharedStrings.xml><?xml version="1.0" encoding="utf-8"?>
<sst xmlns="http://schemas.openxmlformats.org/spreadsheetml/2006/main" count="57" uniqueCount="29">
  <si>
    <t>Erdőkertes Község Önkormányzata</t>
  </si>
  <si>
    <t>HITELEK 2020.12.31</t>
  </si>
  <si>
    <t>törlesztés</t>
  </si>
  <si>
    <t>kamatfizetés</t>
  </si>
  <si>
    <t>összes fiz.köt</t>
  </si>
  <si>
    <t>tőketartozás</t>
  </si>
  <si>
    <t>1.év</t>
  </si>
  <si>
    <t>3.év</t>
  </si>
  <si>
    <t>4.év</t>
  </si>
  <si>
    <t>5.év</t>
  </si>
  <si>
    <t>6.év</t>
  </si>
  <si>
    <t>7.év</t>
  </si>
  <si>
    <t>összesen</t>
  </si>
  <si>
    <t>2.év</t>
  </si>
  <si>
    <t> HITEL 1.</t>
  </si>
  <si>
    <t> HITEL 2.</t>
  </si>
  <si>
    <t>2020.12.31-ÉN ÁLLOMÁNY ÖSSZESEN</t>
  </si>
  <si>
    <t>PROGNÓZIS</t>
  </si>
  <si>
    <t>HITELFELVÉT</t>
  </si>
  <si>
    <t>ÁLLOMÁNY</t>
  </si>
  <si>
    <t>HITEL 1.</t>
  </si>
  <si>
    <t>HÁTRALÉVŐ KAMAT
ÖSSZESEN</t>
  </si>
  <si>
    <t>TARTOZÁS
ÖSSZESEN</t>
  </si>
  <si>
    <t>HITEL 2.</t>
  </si>
  <si>
    <t>HITEL 3.</t>
  </si>
  <si>
    <t>HITEL 4.</t>
  </si>
  <si>
    <t>TÉNY</t>
  </si>
  <si>
    <t>TERV</t>
  </si>
  <si>
    <t>15.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</si>
</sst>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t&quot;"/>
    <numFmt numFmtId="165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0" xfId="0" applyFont="1"/>
    <xf numFmtId="164" fontId="0" fillId="0" borderId="0" xfId="0" applyNumberFormat="1"/>
    <xf numFmtId="164" fontId="0" fillId="0" borderId="0" xfId="0" applyNumberFormat="1"/>
    <xf numFmtId="164" fontId="0" fillId="0" borderId="4" xfId="0" applyNumberFormat="1" applyBorder="1"/>
    <xf numFmtId="164" fontId="3" fillId="0" borderId="4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0" fillId="0" borderId="0" xfId="0" applyNumberFormat="1" applyBorder="1"/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/>
    </xf>
    <xf numFmtId="164" fontId="1" fillId="0" borderId="0" xfId="0" applyNumberFormat="1" applyFont="1"/>
    <xf numFmtId="164" fontId="0" fillId="0" borderId="0" xfId="0" applyNumberFormat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3" fillId="0" borderId="2" xfId="0" applyNumberFormat="1" applyFont="1" applyBorder="1" applyAlignment="1">
      <alignment horizontal="left"/>
    </xf>
    <xf numFmtId="164" fontId="7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4" fontId="0" fillId="0" borderId="0" xfId="0" applyNumberFormat="1"/>
    <xf numFmtId="14" fontId="0" fillId="0" borderId="2" xfId="0" applyNumberFormat="1" applyBorder="1"/>
    <xf numFmtId="164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/>
    <xf numFmtId="0" fontId="0" fillId="0" borderId="11" xfId="0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0" fontId="10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51" workbookViewId="0">
      <selection activeCell="D60" sqref="D60"/>
    </sheetView>
  </sheetViews>
  <sheetFormatPr defaultRowHeight="15" x14ac:dyDescent="0.25"/>
  <cols>
    <col min="1" max="1" width="10.140625" bestFit="1" customWidth="1"/>
    <col min="2" max="2" width="14.28515625" bestFit="1" customWidth="1"/>
    <col min="3" max="3" width="15.140625" style="11" customWidth="1"/>
    <col min="4" max="7" width="22.42578125" style="11" customWidth="1"/>
  </cols>
  <sheetData>
    <row r="1" spans="1:7" ht="21" x14ac:dyDescent="0.35">
      <c r="A1" s="45" t="s">
        <v>0</v>
      </c>
      <c r="B1" s="45"/>
      <c r="C1" s="45"/>
      <c r="D1" s="45"/>
      <c r="E1" s="45"/>
      <c r="F1" s="45"/>
      <c r="G1" s="45"/>
    </row>
    <row r="2" spans="1:7" ht="21" x14ac:dyDescent="0.35">
      <c r="A2" s="46" t="s">
        <v>1</v>
      </c>
      <c r="B2" s="46"/>
      <c r="C2" s="46"/>
      <c r="D2" s="46"/>
      <c r="E2" s="46"/>
      <c r="F2" s="46"/>
      <c r="G2" s="46"/>
    </row>
    <row r="3" spans="1:7" ht="15.75" x14ac:dyDescent="0.25">
      <c r="A3" s="49" t="s">
        <v>28</v>
      </c>
      <c r="B3" s="49"/>
      <c r="C3" s="49"/>
      <c r="D3" s="49"/>
      <c r="E3" s="49"/>
      <c r="F3" s="49"/>
      <c r="G3" s="49"/>
    </row>
    <row r="4" spans="1:7" ht="18.75" x14ac:dyDescent="0.3">
      <c r="A4" s="1"/>
    </row>
    <row r="5" spans="1:7" ht="15.75" thickBot="1" x14ac:dyDescent="0.3">
      <c r="A5" s="2"/>
      <c r="F5" s="48"/>
      <c r="G5" s="48"/>
    </row>
    <row r="6" spans="1:7" x14ac:dyDescent="0.25">
      <c r="A6" s="5" t="s">
        <v>14</v>
      </c>
      <c r="B6" s="6"/>
      <c r="C6" s="13"/>
      <c r="D6" s="14" t="s">
        <v>2</v>
      </c>
      <c r="E6" s="14" t="s">
        <v>3</v>
      </c>
      <c r="F6" s="14" t="s">
        <v>4</v>
      </c>
      <c r="G6" s="15" t="s">
        <v>5</v>
      </c>
    </row>
    <row r="7" spans="1:7" x14ac:dyDescent="0.25">
      <c r="A7" s="7" t="s">
        <v>6</v>
      </c>
      <c r="B7" s="4">
        <v>2019</v>
      </c>
      <c r="C7" s="16">
        <v>10000000</v>
      </c>
      <c r="D7" s="17">
        <v>1500000</v>
      </c>
      <c r="E7" s="17">
        <v>158200</v>
      </c>
      <c r="F7" s="17">
        <v>1658200</v>
      </c>
      <c r="G7" s="18">
        <v>8500000</v>
      </c>
    </row>
    <row r="8" spans="1:7" ht="15.75" x14ac:dyDescent="0.25">
      <c r="A8" s="7" t="s">
        <v>13</v>
      </c>
      <c r="B8" s="4">
        <v>2020</v>
      </c>
      <c r="C8" s="16">
        <v>0</v>
      </c>
      <c r="D8" s="17">
        <v>2000000</v>
      </c>
      <c r="E8" s="17">
        <v>202300</v>
      </c>
      <c r="F8" s="17">
        <f>D8+E8</f>
        <v>2202300</v>
      </c>
      <c r="G8" s="19">
        <f>G7-D8</f>
        <v>6500000</v>
      </c>
    </row>
    <row r="9" spans="1:7" x14ac:dyDescent="0.25">
      <c r="A9" s="7" t="s">
        <v>7</v>
      </c>
      <c r="B9" s="4">
        <v>2021</v>
      </c>
      <c r="C9" s="16">
        <v>0</v>
      </c>
      <c r="D9" s="17">
        <v>2000000</v>
      </c>
      <c r="E9" s="17">
        <v>198200</v>
      </c>
      <c r="F9" s="17">
        <f t="shared" ref="F9:F12" si="0">D9+E9</f>
        <v>2198200</v>
      </c>
      <c r="G9" s="18">
        <f t="shared" ref="G9:G11" si="1">G8-D9</f>
        <v>4500000</v>
      </c>
    </row>
    <row r="10" spans="1:7" x14ac:dyDescent="0.25">
      <c r="A10" s="7" t="s">
        <v>8</v>
      </c>
      <c r="B10" s="4">
        <v>2022</v>
      </c>
      <c r="C10" s="16">
        <v>0</v>
      </c>
      <c r="D10" s="17">
        <v>2000000</v>
      </c>
      <c r="E10" s="17">
        <v>155312</v>
      </c>
      <c r="F10" s="17">
        <f t="shared" si="0"/>
        <v>2155312</v>
      </c>
      <c r="G10" s="18">
        <f t="shared" si="1"/>
        <v>2500000</v>
      </c>
    </row>
    <row r="11" spans="1:7" x14ac:dyDescent="0.25">
      <c r="A11" s="7" t="s">
        <v>9</v>
      </c>
      <c r="B11" s="4">
        <v>2023</v>
      </c>
      <c r="C11" s="16">
        <v>0</v>
      </c>
      <c r="D11" s="17">
        <v>2000000</v>
      </c>
      <c r="E11" s="17">
        <v>89500</v>
      </c>
      <c r="F11" s="17">
        <f t="shared" si="0"/>
        <v>2089500</v>
      </c>
      <c r="G11" s="18">
        <f t="shared" si="1"/>
        <v>500000</v>
      </c>
    </row>
    <row r="12" spans="1:7" x14ac:dyDescent="0.25">
      <c r="A12" s="7" t="s">
        <v>13</v>
      </c>
      <c r="B12" s="4">
        <v>2024</v>
      </c>
      <c r="C12" s="16">
        <v>0</v>
      </c>
      <c r="D12" s="17">
        <v>500000</v>
      </c>
      <c r="E12" s="17">
        <v>40315</v>
      </c>
      <c r="F12" s="17">
        <f t="shared" si="0"/>
        <v>540315</v>
      </c>
      <c r="G12" s="18">
        <v>0</v>
      </c>
    </row>
    <row r="13" spans="1:7" ht="15.75" thickBot="1" x14ac:dyDescent="0.3">
      <c r="A13" s="8"/>
      <c r="B13" s="9"/>
      <c r="C13" s="20" t="s">
        <v>12</v>
      </c>
      <c r="D13" s="21">
        <f>SUM(D7:D12)</f>
        <v>10000000</v>
      </c>
      <c r="E13" s="21">
        <f>SUM(E7:E12)</f>
        <v>843827</v>
      </c>
      <c r="F13" s="21">
        <f>SUM(F7:F12)</f>
        <v>10843827</v>
      </c>
      <c r="G13" s="22">
        <v>0</v>
      </c>
    </row>
    <row r="14" spans="1:7" ht="15.75" thickBot="1" x14ac:dyDescent="0.3">
      <c r="A14" s="3"/>
      <c r="D14" s="23"/>
      <c r="E14" s="23"/>
      <c r="F14" s="47"/>
      <c r="G14" s="47"/>
    </row>
    <row r="15" spans="1:7" x14ac:dyDescent="0.25">
      <c r="A15" s="5" t="s">
        <v>15</v>
      </c>
      <c r="B15" s="6"/>
      <c r="C15" s="13"/>
      <c r="D15" s="14" t="s">
        <v>2</v>
      </c>
      <c r="E15" s="14" t="s">
        <v>3</v>
      </c>
      <c r="F15" s="14" t="s">
        <v>4</v>
      </c>
      <c r="G15" s="15" t="s">
        <v>5</v>
      </c>
    </row>
    <row r="16" spans="1:7" x14ac:dyDescent="0.25">
      <c r="A16" s="7" t="s">
        <v>6</v>
      </c>
      <c r="B16" s="4">
        <v>2018</v>
      </c>
      <c r="C16" s="16">
        <v>0</v>
      </c>
      <c r="D16" s="17">
        <v>0</v>
      </c>
      <c r="E16" s="17">
        <v>0</v>
      </c>
      <c r="F16" s="17">
        <v>0</v>
      </c>
      <c r="G16" s="18">
        <v>0</v>
      </c>
    </row>
    <row r="17" spans="1:10" x14ac:dyDescent="0.25">
      <c r="A17" s="7" t="s">
        <v>13</v>
      </c>
      <c r="B17" s="4">
        <v>2019</v>
      </c>
      <c r="C17" s="16">
        <v>9000000</v>
      </c>
      <c r="D17" s="17">
        <v>0</v>
      </c>
      <c r="E17" s="17">
        <v>0</v>
      </c>
      <c r="F17" s="17">
        <v>0</v>
      </c>
      <c r="G17" s="18">
        <v>0</v>
      </c>
    </row>
    <row r="18" spans="1:10" ht="15.75" x14ac:dyDescent="0.25">
      <c r="A18" s="7" t="s">
        <v>7</v>
      </c>
      <c r="B18" s="4">
        <v>2020</v>
      </c>
      <c r="C18" s="16">
        <v>0</v>
      </c>
      <c r="D18" s="24">
        <v>1800000</v>
      </c>
      <c r="E18" s="17">
        <v>228600</v>
      </c>
      <c r="F18" s="17">
        <v>2028600</v>
      </c>
      <c r="G18" s="19">
        <v>7200000</v>
      </c>
    </row>
    <row r="19" spans="1:10" x14ac:dyDescent="0.25">
      <c r="A19" s="7" t="s">
        <v>8</v>
      </c>
      <c r="B19" s="4">
        <v>2021</v>
      </c>
      <c r="C19" s="16">
        <v>0</v>
      </c>
      <c r="D19" s="25">
        <v>1800000</v>
      </c>
      <c r="E19" s="17">
        <v>182880</v>
      </c>
      <c r="F19" s="17">
        <v>1982880</v>
      </c>
      <c r="G19" s="18">
        <v>5400000</v>
      </c>
    </row>
    <row r="20" spans="1:10" x14ac:dyDescent="0.25">
      <c r="A20" s="7" t="s">
        <v>9</v>
      </c>
      <c r="B20" s="4">
        <v>2022</v>
      </c>
      <c r="C20" s="16">
        <v>0</v>
      </c>
      <c r="D20" s="25">
        <v>1800000</v>
      </c>
      <c r="E20" s="17">
        <v>137160</v>
      </c>
      <c r="F20" s="17">
        <v>1937160</v>
      </c>
      <c r="G20" s="18">
        <v>3600000</v>
      </c>
    </row>
    <row r="21" spans="1:10" x14ac:dyDescent="0.25">
      <c r="A21" s="7" t="s">
        <v>10</v>
      </c>
      <c r="B21" s="4">
        <v>2023</v>
      </c>
      <c r="C21" s="16">
        <v>0</v>
      </c>
      <c r="D21" s="25">
        <v>1800000</v>
      </c>
      <c r="E21" s="17">
        <v>91440</v>
      </c>
      <c r="F21" s="17">
        <v>1891440</v>
      </c>
      <c r="G21" s="18">
        <v>1800000</v>
      </c>
    </row>
    <row r="22" spans="1:10" x14ac:dyDescent="0.25">
      <c r="A22" s="7" t="s">
        <v>11</v>
      </c>
      <c r="B22" s="4">
        <v>2024</v>
      </c>
      <c r="C22" s="16">
        <v>0</v>
      </c>
      <c r="D22" s="25">
        <v>1800000</v>
      </c>
      <c r="E22" s="17">
        <v>45720</v>
      </c>
      <c r="F22" s="17">
        <v>1845720</v>
      </c>
      <c r="G22" s="18">
        <v>0</v>
      </c>
    </row>
    <row r="23" spans="1:10" ht="15.75" thickBot="1" x14ac:dyDescent="0.3">
      <c r="A23" s="8"/>
      <c r="B23" s="9"/>
      <c r="C23" s="20" t="s">
        <v>12</v>
      </c>
      <c r="D23" s="21">
        <v>9000000</v>
      </c>
      <c r="E23" s="21">
        <v>685800</v>
      </c>
      <c r="F23" s="21">
        <v>9685800</v>
      </c>
      <c r="G23" s="22">
        <v>0</v>
      </c>
    </row>
    <row r="24" spans="1:10" x14ac:dyDescent="0.25">
      <c r="D24" s="23"/>
      <c r="E24" s="23"/>
      <c r="F24" s="23"/>
      <c r="G24" s="23"/>
    </row>
    <row r="26" spans="1:10" s="10" customFormat="1" ht="18.75" x14ac:dyDescent="0.3">
      <c r="A26" s="10" t="s">
        <v>16</v>
      </c>
      <c r="C26" s="26"/>
      <c r="D26" s="26"/>
      <c r="E26" s="26"/>
      <c r="F26" s="26"/>
      <c r="G26" s="26">
        <f>G18+G8</f>
        <v>13700000</v>
      </c>
    </row>
    <row r="27" spans="1:10" s="10" customFormat="1" ht="18.75" x14ac:dyDescent="0.3">
      <c r="C27" s="26"/>
      <c r="D27" s="26"/>
      <c r="E27" s="26"/>
      <c r="F27" s="26"/>
      <c r="G27" s="26"/>
    </row>
    <row r="28" spans="1:10" s="10" customFormat="1" ht="18.75" x14ac:dyDescent="0.3">
      <c r="C28" s="26"/>
      <c r="D28" s="26"/>
      <c r="E28" s="26"/>
      <c r="F28" s="26"/>
      <c r="G28" s="26"/>
    </row>
    <row r="31" spans="1:10" ht="21" x14ac:dyDescent="0.35">
      <c r="A31" s="31" t="s">
        <v>17</v>
      </c>
      <c r="G31" s="27"/>
    </row>
    <row r="32" spans="1:10" s="29" customFormat="1" ht="30" x14ac:dyDescent="0.25">
      <c r="A32" s="32"/>
      <c r="B32" s="32"/>
      <c r="C32" s="42" t="s">
        <v>18</v>
      </c>
      <c r="D32" s="33"/>
      <c r="E32" s="33" t="s">
        <v>19</v>
      </c>
      <c r="F32" s="34" t="s">
        <v>21</v>
      </c>
      <c r="G32" s="34" t="s">
        <v>22</v>
      </c>
      <c r="H32" s="30"/>
      <c r="I32" s="30"/>
      <c r="J32" s="30"/>
    </row>
    <row r="33" spans="1:10" x14ac:dyDescent="0.25">
      <c r="A33" s="41">
        <v>44196</v>
      </c>
      <c r="B33" s="32" t="s">
        <v>26</v>
      </c>
      <c r="C33" s="43"/>
      <c r="D33" s="36" t="s">
        <v>20</v>
      </c>
      <c r="E33" s="39">
        <v>8500000</v>
      </c>
      <c r="F33" s="39">
        <f>E8+E9+E10+E11+E12</f>
        <v>685627</v>
      </c>
      <c r="G33" s="37"/>
      <c r="H33" s="28"/>
      <c r="I33" s="28"/>
      <c r="J33" s="28"/>
    </row>
    <row r="34" spans="1:10" x14ac:dyDescent="0.25">
      <c r="A34" s="35"/>
      <c r="B34" s="32"/>
      <c r="C34" s="43"/>
      <c r="D34" s="36" t="s">
        <v>23</v>
      </c>
      <c r="E34" s="39">
        <v>9000000</v>
      </c>
      <c r="F34" s="39">
        <f>E18+E19+E20+E21+E22</f>
        <v>685800</v>
      </c>
      <c r="G34" s="37"/>
      <c r="H34" s="28"/>
      <c r="I34" s="28"/>
      <c r="J34" s="28"/>
    </row>
    <row r="35" spans="1:10" x14ac:dyDescent="0.25">
      <c r="A35" s="35"/>
      <c r="B35" s="32"/>
      <c r="C35" s="43"/>
      <c r="D35" s="36"/>
      <c r="E35" s="37"/>
      <c r="F35" s="37"/>
      <c r="G35" s="37"/>
      <c r="H35" s="28"/>
      <c r="I35" s="28"/>
      <c r="J35" s="28"/>
    </row>
    <row r="36" spans="1:10" x14ac:dyDescent="0.25">
      <c r="A36" s="41">
        <v>44197</v>
      </c>
      <c r="B36" s="32" t="s">
        <v>27</v>
      </c>
      <c r="C36"/>
      <c r="D36" s="36" t="s">
        <v>20</v>
      </c>
      <c r="E36" s="36">
        <v>6500000</v>
      </c>
      <c r="F36" s="36">
        <v>483327</v>
      </c>
      <c r="G36" s="36">
        <f>SUM(E36:F36)</f>
        <v>6983327</v>
      </c>
      <c r="H36" s="12"/>
    </row>
    <row r="37" spans="1:10" x14ac:dyDescent="0.25">
      <c r="A37" s="35"/>
      <c r="B37" s="32"/>
      <c r="C37" s="43"/>
      <c r="D37" s="36" t="s">
        <v>23</v>
      </c>
      <c r="E37" s="36">
        <v>7200000</v>
      </c>
      <c r="F37" s="36">
        <v>457200</v>
      </c>
      <c r="G37" s="36">
        <f>SUM(E37:F37)</f>
        <v>7657200</v>
      </c>
      <c r="H37" s="12"/>
    </row>
    <row r="38" spans="1:10" x14ac:dyDescent="0.25">
      <c r="A38" s="35"/>
      <c r="B38" s="32"/>
      <c r="C38" s="43">
        <v>10000000</v>
      </c>
      <c r="D38" s="36" t="s">
        <v>24</v>
      </c>
      <c r="E38" s="36">
        <v>10000000</v>
      </c>
      <c r="F38" s="36">
        <f>E13</f>
        <v>843827</v>
      </c>
      <c r="G38" s="36">
        <f>SUM(E38:F38)</f>
        <v>10843827</v>
      </c>
      <c r="H38" s="12"/>
    </row>
    <row r="39" spans="1:10" x14ac:dyDescent="0.25">
      <c r="A39" s="35"/>
      <c r="B39" s="32"/>
      <c r="C39" s="43">
        <v>34000000</v>
      </c>
      <c r="D39" s="36" t="s">
        <v>25</v>
      </c>
      <c r="E39" s="36">
        <v>34000000</v>
      </c>
      <c r="F39" s="36">
        <v>2890000</v>
      </c>
      <c r="G39" s="36">
        <f>E39+F39</f>
        <v>36890000</v>
      </c>
      <c r="H39" s="40"/>
    </row>
    <row r="40" spans="1:10" x14ac:dyDescent="0.25">
      <c r="A40" s="35"/>
      <c r="B40" s="32"/>
      <c r="C40" s="43"/>
      <c r="D40" s="36"/>
      <c r="E40" s="36"/>
      <c r="F40" s="36"/>
      <c r="G40" s="38">
        <f>SUM(G36:G39)</f>
        <v>62374354</v>
      </c>
      <c r="H40" s="12"/>
    </row>
    <row r="41" spans="1:10" x14ac:dyDescent="0.25">
      <c r="A41" s="41">
        <v>44562</v>
      </c>
      <c r="B41" s="32" t="s">
        <v>27</v>
      </c>
      <c r="C41" s="43"/>
      <c r="D41" s="36" t="s">
        <v>20</v>
      </c>
      <c r="E41" s="36">
        <v>4500000</v>
      </c>
      <c r="F41" s="36">
        <f>E10+E11+E12</f>
        <v>285127</v>
      </c>
      <c r="G41" s="36">
        <f>SUM(E41:F41)</f>
        <v>4785127</v>
      </c>
    </row>
    <row r="42" spans="1:10" x14ac:dyDescent="0.25">
      <c r="A42" s="35"/>
      <c r="B42" s="32"/>
      <c r="C42" s="43"/>
      <c r="D42" s="36" t="s">
        <v>23</v>
      </c>
      <c r="E42" s="36">
        <v>5400000</v>
      </c>
      <c r="F42" s="36">
        <f>E20+E21+E22</f>
        <v>274320</v>
      </c>
      <c r="G42" s="36">
        <f>SUM(E42:F42)</f>
        <v>5674320</v>
      </c>
    </row>
    <row r="43" spans="1:10" x14ac:dyDescent="0.25">
      <c r="A43" s="35"/>
      <c r="B43" s="32"/>
      <c r="C43" s="43"/>
      <c r="D43" s="36" t="s">
        <v>24</v>
      </c>
      <c r="E43" s="36">
        <v>8500000</v>
      </c>
      <c r="F43" s="36">
        <f>E8+E9+E10+E11+E12</f>
        <v>685627</v>
      </c>
      <c r="G43" s="36">
        <f>SUM(E43:F43)</f>
        <v>9185627</v>
      </c>
    </row>
    <row r="44" spans="1:10" x14ac:dyDescent="0.25">
      <c r="A44" s="35"/>
      <c r="B44" s="32"/>
      <c r="C44" s="43"/>
      <c r="D44" s="36" t="s">
        <v>25</v>
      </c>
      <c r="E44" s="36">
        <v>30600000</v>
      </c>
      <c r="F44" s="36">
        <v>2150000</v>
      </c>
      <c r="G44" s="36">
        <f>SUM(E44:F44)</f>
        <v>32750000</v>
      </c>
    </row>
    <row r="45" spans="1:10" x14ac:dyDescent="0.25">
      <c r="A45" s="35"/>
      <c r="B45" s="32"/>
      <c r="C45" s="43"/>
      <c r="D45" s="36"/>
      <c r="E45" s="36"/>
      <c r="F45" s="36"/>
      <c r="G45" s="38">
        <f>SUM(G41:G44)</f>
        <v>52395074</v>
      </c>
    </row>
    <row r="46" spans="1:10" x14ac:dyDescent="0.25">
      <c r="A46" s="41">
        <v>44927</v>
      </c>
      <c r="B46" s="32" t="s">
        <v>27</v>
      </c>
      <c r="C46" s="43"/>
      <c r="D46" s="36" t="s">
        <v>20</v>
      </c>
      <c r="E46" s="36">
        <v>2500000</v>
      </c>
      <c r="F46" s="36">
        <f>E11+E12</f>
        <v>129815</v>
      </c>
      <c r="G46" s="36">
        <f>SUM(E46:F46)</f>
        <v>2629815</v>
      </c>
    </row>
    <row r="47" spans="1:10" x14ac:dyDescent="0.25">
      <c r="A47" s="35"/>
      <c r="B47" s="32"/>
      <c r="C47" s="43"/>
      <c r="D47" s="36" t="s">
        <v>23</v>
      </c>
      <c r="E47" s="36">
        <f>G20</f>
        <v>3600000</v>
      </c>
      <c r="F47" s="36">
        <f>E21+E22</f>
        <v>137160</v>
      </c>
      <c r="G47" s="36">
        <f>SUM(E47:F47)</f>
        <v>3737160</v>
      </c>
    </row>
    <row r="48" spans="1:10" x14ac:dyDescent="0.25">
      <c r="A48" s="35"/>
      <c r="B48" s="32"/>
      <c r="C48" s="43"/>
      <c r="D48" s="36" t="s">
        <v>24</v>
      </c>
      <c r="E48" s="36">
        <v>6500000</v>
      </c>
      <c r="F48" s="36">
        <v>483327</v>
      </c>
      <c r="G48" s="36">
        <f>SUM(E48:F48)</f>
        <v>6983327</v>
      </c>
    </row>
    <row r="49" spans="1:7" x14ac:dyDescent="0.25">
      <c r="A49" s="35"/>
      <c r="B49" s="32"/>
      <c r="C49" s="43"/>
      <c r="D49" s="36" t="s">
        <v>25</v>
      </c>
      <c r="E49" s="36">
        <v>23800000</v>
      </c>
      <c r="F49" s="36">
        <v>1500000</v>
      </c>
      <c r="G49" s="36">
        <f>SUM(E49:F49)</f>
        <v>25300000</v>
      </c>
    </row>
    <row r="50" spans="1:7" x14ac:dyDescent="0.25">
      <c r="A50" s="35"/>
      <c r="B50" s="32"/>
      <c r="C50" s="43"/>
      <c r="D50" s="36"/>
      <c r="E50" s="36"/>
      <c r="F50" s="36"/>
      <c r="G50" s="38">
        <f>SUM(G46:G49)</f>
        <v>38650302</v>
      </c>
    </row>
    <row r="51" spans="1:7" x14ac:dyDescent="0.25">
      <c r="A51" s="41">
        <v>45292</v>
      </c>
      <c r="B51" s="32" t="s">
        <v>27</v>
      </c>
      <c r="C51" s="43"/>
      <c r="D51" s="36" t="s">
        <v>20</v>
      </c>
      <c r="E51" s="36">
        <v>500000</v>
      </c>
      <c r="F51" s="36">
        <v>40315</v>
      </c>
      <c r="G51" s="36">
        <f>SUM(E51:F51)</f>
        <v>540315</v>
      </c>
    </row>
    <row r="52" spans="1:7" x14ac:dyDescent="0.25">
      <c r="A52" s="35"/>
      <c r="B52" s="32"/>
      <c r="C52" s="44"/>
      <c r="D52" s="36" t="s">
        <v>23</v>
      </c>
      <c r="E52" s="36">
        <v>1800000</v>
      </c>
      <c r="F52" s="36">
        <v>45720</v>
      </c>
      <c r="G52" s="36">
        <f>SUM(E52:F52)</f>
        <v>1845720</v>
      </c>
    </row>
    <row r="53" spans="1:7" x14ac:dyDescent="0.25">
      <c r="A53" s="35"/>
      <c r="B53" s="32"/>
      <c r="C53" s="44"/>
      <c r="D53" s="36" t="s">
        <v>24</v>
      </c>
      <c r="E53" s="36">
        <v>4500000</v>
      </c>
      <c r="F53" s="36">
        <v>285127</v>
      </c>
      <c r="G53" s="36">
        <f>SUM(E53:F53)</f>
        <v>4785127</v>
      </c>
    </row>
    <row r="54" spans="1:7" x14ac:dyDescent="0.25">
      <c r="A54" s="35"/>
      <c r="B54" s="32"/>
      <c r="C54" s="44"/>
      <c r="D54" s="36" t="s">
        <v>25</v>
      </c>
      <c r="E54" s="36">
        <v>17000000</v>
      </c>
      <c r="F54" s="36">
        <v>986000</v>
      </c>
      <c r="G54" s="36">
        <f>SUM(E54:F54)</f>
        <v>17986000</v>
      </c>
    </row>
    <row r="55" spans="1:7" x14ac:dyDescent="0.25">
      <c r="A55" s="35"/>
      <c r="B55" s="32"/>
      <c r="C55" s="44"/>
      <c r="D55" s="36"/>
      <c r="E55" s="36"/>
      <c r="F55" s="36"/>
      <c r="G55" s="38">
        <f>SUM(G51:G54)</f>
        <v>25157162</v>
      </c>
    </row>
  </sheetData>
  <mergeCells count="5">
    <mergeCell ref="A1:G1"/>
    <mergeCell ref="A2:G2"/>
    <mergeCell ref="A3:G3"/>
    <mergeCell ref="F14:G14"/>
    <mergeCell ref="F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csakine</dc:creator>
  <cp:lastModifiedBy>Homa Ibolya</cp:lastModifiedBy>
  <cp:lastPrinted>2021-02-05T10:51:13Z</cp:lastPrinted>
  <dcterms:created xsi:type="dcterms:W3CDTF">2021-02-05T09:48:03Z</dcterms:created>
  <dcterms:modified xsi:type="dcterms:W3CDTF">2021-03-01T08:46:55Z</dcterms:modified>
</cp:coreProperties>
</file>