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ocuments\2021\2020. ZÁRSZÁMADÁS\Nagytilaj\"/>
    </mc:Choice>
  </mc:AlternateContent>
  <xr:revisionPtr revIDLastSave="0" documentId="8_{E456ABE4-CE56-4949-AEEC-9B48D46A9CCD}" xr6:coauthVersionLast="46" xr6:coauthVersionMax="46" xr10:uidLastSave="{00000000-0000-0000-0000-000000000000}"/>
  <bookViews>
    <workbookView xWindow="-120" yWindow="-120" windowWidth="29040" windowHeight="15840"/>
  </bookViews>
  <sheets>
    <sheet name="1_kiadások önk" sheetId="2" r:id="rId1"/>
    <sheet name="1_kiadások egyszerűsített önkor" sheetId="15" r:id="rId2"/>
    <sheet name="2_bevételek önk" sheetId="10" r:id="rId3"/>
    <sheet name="2_bevételek egyszerűsített önk" sheetId="43" r:id="rId4"/>
    <sheet name="3_létszám" sheetId="8" r:id="rId5"/>
    <sheet name="4_beruházások felújítások" sheetId="11" r:id="rId6"/>
    <sheet name="5_tartalékok" sheetId="12" r:id="rId7"/>
    <sheet name="6_szociális kiadások" sheetId="29" r:id="rId8"/>
    <sheet name="7_átadott" sheetId="30" r:id="rId9"/>
    <sheet name="8_átvett" sheetId="31" r:id="rId10"/>
    <sheet name="9_helyi adók" sheetId="32" r:id="rId11"/>
    <sheet name="10_pénzmaradvány kimutatás" sheetId="48" r:id="rId12"/>
    <sheet name="11_eredménykimutatás önkorm" sheetId="49" r:id="rId13"/>
    <sheet name="12_vagyonmérleg önkorm" sheetId="50" r:id="rId14"/>
  </sheets>
  <definedNames>
    <definedName name="_xlnm.Print_Area" localSheetId="1">'1_kiadások egyszerűsített önkor'!$A$1:$E$123</definedName>
    <definedName name="_xlnm.Print_Area" localSheetId="0">'1_kiadások önk'!$A$1:$N$125</definedName>
    <definedName name="_xlnm.Print_Area" localSheetId="11">'10_pénzmaradvány kimutatás'!$A$1:$C$25</definedName>
    <definedName name="_xlnm.Print_Area" localSheetId="12">'11_eredménykimutatás önkorm'!$A$3:$D$49</definedName>
    <definedName name="_xlnm.Print_Area" localSheetId="13">'12_vagyonmérleg önkorm'!$A$1:$D$260</definedName>
    <definedName name="_xlnm.Print_Area" localSheetId="3">'2_bevételek egyszerűsített önk'!$A$1:$E$98</definedName>
    <definedName name="_xlnm.Print_Area" localSheetId="2">'2_bevételek önk'!$A$1:$N$99</definedName>
    <definedName name="_xlnm.Print_Area" localSheetId="4">'3_létszám'!$A$1:$C$34</definedName>
    <definedName name="_xlnm.Print_Area" localSheetId="5">'4_beruházások felújítások'!$A$1:$H$19</definedName>
    <definedName name="_xlnm.Print_Area" localSheetId="6">'5_tartalékok'!$A$1:$F$11</definedName>
    <definedName name="_xlnm.Print_Area" localSheetId="7">'6_szociális kiadások'!$A$1:$E$76</definedName>
    <definedName name="_xlnm.Print_Area" localSheetId="8">'7_átadott'!$A$1:$E$116</definedName>
    <definedName name="_xlnm.Print_Area" localSheetId="9">'8_átvett'!$A$1:$E$116</definedName>
    <definedName name="_xlnm.Print_Area" localSheetId="10">'9_helyi adók'!$A$1:$E$33</definedName>
  </definedNames>
  <calcPr calcId="181029"/>
</workbook>
</file>

<file path=xl/calcChain.xml><?xml version="1.0" encoding="utf-8"?>
<calcChain xmlns="http://schemas.openxmlformats.org/spreadsheetml/2006/main">
  <c r="B56" i="50" l="1"/>
  <c r="B16" i="50"/>
  <c r="B10" i="50"/>
  <c r="B34" i="50"/>
  <c r="B28" i="49"/>
  <c r="B24" i="49"/>
  <c r="B19" i="49"/>
  <c r="B11" i="49"/>
  <c r="C8" i="48"/>
  <c r="C11" i="48"/>
  <c r="C12" i="48"/>
  <c r="C20" i="48"/>
  <c r="C22" i="48"/>
  <c r="D78" i="43"/>
  <c r="E78" i="43"/>
  <c r="C78" i="43"/>
  <c r="D65" i="43"/>
  <c r="E65" i="43"/>
  <c r="C65" i="43"/>
  <c r="E13" i="43"/>
  <c r="E19" i="43"/>
  <c r="E55" i="43"/>
  <c r="D13" i="43"/>
  <c r="D79" i="10"/>
  <c r="M79" i="10"/>
  <c r="E79" i="10"/>
  <c r="N79" i="10"/>
  <c r="C79" i="10"/>
  <c r="D66" i="10"/>
  <c r="E66" i="10"/>
  <c r="N66" i="10"/>
  <c r="C66" i="10"/>
  <c r="E14" i="10"/>
  <c r="E20" i="10"/>
  <c r="N20" i="10"/>
  <c r="N13" i="10"/>
  <c r="D14" i="10"/>
  <c r="M13" i="10"/>
  <c r="D56" i="50"/>
  <c r="D10" i="50"/>
  <c r="D71" i="31"/>
  <c r="E93" i="30"/>
  <c r="D93" i="30"/>
  <c r="E83" i="43"/>
  <c r="E89" i="43"/>
  <c r="E96" i="43"/>
  <c r="D83" i="43"/>
  <c r="D89" i="43"/>
  <c r="D96" i="43"/>
  <c r="C83" i="43"/>
  <c r="C89" i="43"/>
  <c r="C96" i="43"/>
  <c r="E61" i="43"/>
  <c r="D61" i="43"/>
  <c r="E25" i="43"/>
  <c r="E66" i="43"/>
  <c r="E69" i="43"/>
  <c r="D25" i="43"/>
  <c r="C25" i="43"/>
  <c r="C66" i="43"/>
  <c r="E50" i="43"/>
  <c r="D50" i="43"/>
  <c r="C50" i="43"/>
  <c r="E37" i="43"/>
  <c r="E39" i="43"/>
  <c r="D37" i="43"/>
  <c r="D39" i="43"/>
  <c r="C37" i="43"/>
  <c r="C39" i="43"/>
  <c r="D19" i="43"/>
  <c r="C13" i="43"/>
  <c r="C19" i="43"/>
  <c r="C55" i="43"/>
  <c r="E73" i="15"/>
  <c r="D73" i="15"/>
  <c r="E114" i="15"/>
  <c r="E121" i="15"/>
  <c r="D114" i="15"/>
  <c r="D121" i="15"/>
  <c r="C114" i="15"/>
  <c r="C121" i="15"/>
  <c r="E96" i="15"/>
  <c r="D96" i="15"/>
  <c r="C96" i="15"/>
  <c r="E87" i="15"/>
  <c r="D87" i="15"/>
  <c r="C87" i="15"/>
  <c r="E82" i="15"/>
  <c r="E97" i="15"/>
  <c r="D82" i="15"/>
  <c r="C82" i="15"/>
  <c r="C73" i="15"/>
  <c r="E59" i="15"/>
  <c r="D59" i="15"/>
  <c r="C59" i="15"/>
  <c r="E49" i="15"/>
  <c r="D49" i="15"/>
  <c r="C49" i="15"/>
  <c r="E43" i="15"/>
  <c r="D43" i="15"/>
  <c r="C43" i="15"/>
  <c r="E40" i="15"/>
  <c r="D40" i="15"/>
  <c r="C40" i="15"/>
  <c r="E32" i="15"/>
  <c r="D32" i="15"/>
  <c r="C32" i="15"/>
  <c r="E29" i="15"/>
  <c r="D29" i="15"/>
  <c r="C29" i="15"/>
  <c r="E23" i="15"/>
  <c r="D23" i="15"/>
  <c r="C23" i="15"/>
  <c r="C24" i="15"/>
  <c r="E19" i="15"/>
  <c r="E24" i="15"/>
  <c r="D19" i="15"/>
  <c r="D24" i="15"/>
  <c r="C19" i="15"/>
  <c r="D16" i="50"/>
  <c r="D34" i="50"/>
  <c r="E38" i="31"/>
  <c r="D38" i="31"/>
  <c r="C38" i="31"/>
  <c r="E38" i="30"/>
  <c r="D38" i="30"/>
  <c r="C38" i="30"/>
  <c r="C76" i="29"/>
  <c r="D76" i="29"/>
  <c r="B23" i="8"/>
  <c r="D28" i="49"/>
  <c r="D24" i="49"/>
  <c r="D19" i="49"/>
  <c r="D11" i="49"/>
  <c r="B11" i="48"/>
  <c r="B8" i="48"/>
  <c r="B12" i="48"/>
  <c r="F17" i="11"/>
  <c r="E63" i="2"/>
  <c r="N63" i="2"/>
  <c r="D63" i="2"/>
  <c r="D75" i="2"/>
  <c r="F8" i="12"/>
  <c r="E8" i="12"/>
  <c r="F7" i="11"/>
  <c r="G7" i="11"/>
  <c r="H7" i="11"/>
  <c r="F8" i="11"/>
  <c r="G8" i="11"/>
  <c r="H8" i="11"/>
  <c r="F9" i="11"/>
  <c r="G9" i="11"/>
  <c r="H9" i="11"/>
  <c r="F10" i="11"/>
  <c r="G10" i="11"/>
  <c r="H10" i="11"/>
  <c r="F11" i="11"/>
  <c r="G11" i="11"/>
  <c r="H11" i="11"/>
  <c r="F12" i="11"/>
  <c r="G12" i="11"/>
  <c r="H12" i="11"/>
  <c r="F14" i="11"/>
  <c r="G14" i="11"/>
  <c r="H14" i="11"/>
  <c r="F15" i="11"/>
  <c r="G15" i="11"/>
  <c r="H15" i="11"/>
  <c r="F16" i="11"/>
  <c r="G16" i="11"/>
  <c r="H16" i="11"/>
  <c r="G17" i="11"/>
  <c r="H17" i="11"/>
  <c r="G6" i="11"/>
  <c r="H6" i="11"/>
  <c r="F6" i="11"/>
  <c r="E76" i="29"/>
  <c r="E71" i="31"/>
  <c r="E62" i="10"/>
  <c r="N62" i="10"/>
  <c r="D62" i="10"/>
  <c r="M62" i="10"/>
  <c r="E116" i="2"/>
  <c r="E123" i="2"/>
  <c r="N123" i="2"/>
  <c r="D32" i="32"/>
  <c r="E32" i="32"/>
  <c r="C32" i="32"/>
  <c r="D21" i="32"/>
  <c r="E21" i="32"/>
  <c r="C21" i="32"/>
  <c r="D9" i="32"/>
  <c r="E9" i="32"/>
  <c r="C9" i="32"/>
  <c r="D115" i="30"/>
  <c r="E115" i="30"/>
  <c r="C115" i="30"/>
  <c r="D60" i="30"/>
  <c r="E60" i="30"/>
  <c r="C60" i="30"/>
  <c r="D13" i="11"/>
  <c r="G13" i="11"/>
  <c r="E13" i="11"/>
  <c r="H13" i="11"/>
  <c r="C13" i="11"/>
  <c r="F13" i="11"/>
  <c r="D18" i="11"/>
  <c r="G18" i="11"/>
  <c r="E18" i="11"/>
  <c r="H18" i="11"/>
  <c r="C18" i="11"/>
  <c r="F18" i="11"/>
  <c r="B27" i="8"/>
  <c r="C27" i="8"/>
  <c r="C23" i="8"/>
  <c r="B18" i="8"/>
  <c r="C18" i="8"/>
  <c r="C7" i="8"/>
  <c r="C8" i="8"/>
  <c r="C9" i="8"/>
  <c r="C10" i="8"/>
  <c r="C11" i="8"/>
  <c r="C12" i="8"/>
  <c r="C13" i="8"/>
  <c r="C14" i="8"/>
  <c r="C15" i="8"/>
  <c r="C16" i="8"/>
  <c r="C17" i="8"/>
  <c r="C19" i="8"/>
  <c r="C20" i="8"/>
  <c r="C21" i="8"/>
  <c r="C24" i="8"/>
  <c r="C25" i="8"/>
  <c r="C26" i="8"/>
  <c r="C29" i="8"/>
  <c r="C30" i="8"/>
  <c r="C31" i="8"/>
  <c r="C32" i="8"/>
  <c r="C33" i="8"/>
  <c r="C6" i="8"/>
  <c r="L8" i="10"/>
  <c r="M8" i="10"/>
  <c r="N8" i="10"/>
  <c r="L9" i="10"/>
  <c r="M9" i="10"/>
  <c r="N9" i="10"/>
  <c r="L11" i="10"/>
  <c r="M11" i="10"/>
  <c r="N11" i="10"/>
  <c r="L12" i="10"/>
  <c r="M12" i="10"/>
  <c r="N12" i="10"/>
  <c r="L15" i="10"/>
  <c r="M15" i="10"/>
  <c r="N15" i="10"/>
  <c r="L16" i="10"/>
  <c r="M16" i="10"/>
  <c r="N16" i="10"/>
  <c r="L17" i="10"/>
  <c r="M17" i="10"/>
  <c r="N17" i="10"/>
  <c r="L18" i="10"/>
  <c r="M18" i="10"/>
  <c r="N18" i="10"/>
  <c r="L19" i="10"/>
  <c r="M19" i="10"/>
  <c r="N19" i="10"/>
  <c r="L27" i="10"/>
  <c r="M27" i="10"/>
  <c r="N27" i="10"/>
  <c r="L28" i="10"/>
  <c r="M28" i="10"/>
  <c r="N28" i="10"/>
  <c r="L29" i="10"/>
  <c r="M29" i="10"/>
  <c r="N29" i="10"/>
  <c r="L30" i="10"/>
  <c r="M30" i="10"/>
  <c r="N30" i="10"/>
  <c r="L31" i="10"/>
  <c r="M31" i="10"/>
  <c r="N31" i="10"/>
  <c r="L32" i="10"/>
  <c r="M32" i="10"/>
  <c r="N32" i="10"/>
  <c r="L33" i="10"/>
  <c r="M33" i="10"/>
  <c r="N33" i="10"/>
  <c r="L34" i="10"/>
  <c r="M34" i="10"/>
  <c r="N34" i="10"/>
  <c r="L35" i="10"/>
  <c r="M35" i="10"/>
  <c r="N35" i="10"/>
  <c r="L36" i="10"/>
  <c r="M36" i="10"/>
  <c r="N36" i="10"/>
  <c r="L37" i="10"/>
  <c r="M37" i="10"/>
  <c r="N37" i="10"/>
  <c r="L39" i="10"/>
  <c r="M39" i="10"/>
  <c r="N39" i="10"/>
  <c r="L41" i="10"/>
  <c r="M41" i="10"/>
  <c r="N41" i="10"/>
  <c r="L42" i="10"/>
  <c r="M42" i="10"/>
  <c r="N42" i="10"/>
  <c r="L43" i="10"/>
  <c r="M43" i="10"/>
  <c r="N43" i="10"/>
  <c r="L44" i="10"/>
  <c r="M44" i="10"/>
  <c r="N44" i="10"/>
  <c r="L45" i="10"/>
  <c r="M45" i="10"/>
  <c r="N45" i="10"/>
  <c r="L46" i="10"/>
  <c r="M46" i="10"/>
  <c r="N46" i="10"/>
  <c r="L47" i="10"/>
  <c r="M47" i="10"/>
  <c r="N47" i="10"/>
  <c r="L48" i="10"/>
  <c r="M48" i="10"/>
  <c r="N48" i="10"/>
  <c r="L49" i="10"/>
  <c r="M49" i="10"/>
  <c r="N49" i="10"/>
  <c r="L50" i="10"/>
  <c r="M50" i="10"/>
  <c r="N50" i="10"/>
  <c r="L52" i="10"/>
  <c r="M52" i="10"/>
  <c r="N52" i="10"/>
  <c r="L53" i="10"/>
  <c r="M53" i="10"/>
  <c r="N53" i="10"/>
  <c r="L54" i="10"/>
  <c r="M54" i="10"/>
  <c r="N54" i="10"/>
  <c r="L55" i="10"/>
  <c r="M55" i="10"/>
  <c r="N55" i="10"/>
  <c r="L21" i="10"/>
  <c r="M21" i="10"/>
  <c r="N21" i="10"/>
  <c r="L22" i="10"/>
  <c r="M22" i="10"/>
  <c r="N22" i="10"/>
  <c r="L23" i="10"/>
  <c r="M23" i="10"/>
  <c r="N23" i="10"/>
  <c r="L24" i="10"/>
  <c r="M24" i="10"/>
  <c r="N24" i="10"/>
  <c r="L25" i="10"/>
  <c r="M25" i="10"/>
  <c r="N25" i="10"/>
  <c r="L57" i="10"/>
  <c r="M57" i="10"/>
  <c r="N57" i="10"/>
  <c r="L58" i="10"/>
  <c r="M58" i="10"/>
  <c r="N58" i="10"/>
  <c r="L59" i="10"/>
  <c r="M59" i="10"/>
  <c r="N59" i="10"/>
  <c r="L60" i="10"/>
  <c r="M60" i="10"/>
  <c r="N60" i="10"/>
  <c r="L61" i="10"/>
  <c r="M61" i="10"/>
  <c r="N61" i="10"/>
  <c r="L62" i="10"/>
  <c r="L63" i="10"/>
  <c r="M63" i="10"/>
  <c r="N63" i="10"/>
  <c r="L64" i="10"/>
  <c r="M64" i="10"/>
  <c r="N64" i="10"/>
  <c r="L65" i="10"/>
  <c r="M65" i="10"/>
  <c r="N65" i="10"/>
  <c r="L66" i="10"/>
  <c r="M66" i="10"/>
  <c r="L71" i="10"/>
  <c r="M71" i="10"/>
  <c r="N71" i="10"/>
  <c r="L72" i="10"/>
  <c r="M72" i="10"/>
  <c r="N72" i="10"/>
  <c r="L73" i="10"/>
  <c r="M73" i="10"/>
  <c r="N73" i="10"/>
  <c r="L74" i="10"/>
  <c r="M74" i="10"/>
  <c r="N74" i="10"/>
  <c r="L75" i="10"/>
  <c r="M75" i="10"/>
  <c r="N75" i="10"/>
  <c r="L76" i="10"/>
  <c r="M76" i="10"/>
  <c r="N76" i="10"/>
  <c r="L77" i="10"/>
  <c r="M77" i="10"/>
  <c r="N77" i="10"/>
  <c r="L78" i="10"/>
  <c r="M78" i="10"/>
  <c r="N78" i="10"/>
  <c r="L79" i="10"/>
  <c r="L80" i="10"/>
  <c r="M80" i="10"/>
  <c r="N80" i="10"/>
  <c r="L81" i="10"/>
  <c r="M81" i="10"/>
  <c r="N81" i="10"/>
  <c r="L82" i="10"/>
  <c r="M82" i="10"/>
  <c r="N82" i="10"/>
  <c r="L83" i="10"/>
  <c r="M83" i="10"/>
  <c r="N83" i="10"/>
  <c r="L85" i="10"/>
  <c r="M85" i="10"/>
  <c r="N85" i="10"/>
  <c r="L86" i="10"/>
  <c r="M86" i="10"/>
  <c r="N86" i="10"/>
  <c r="L87" i="10"/>
  <c r="M87" i="10"/>
  <c r="N87" i="10"/>
  <c r="L88" i="10"/>
  <c r="M88" i="10"/>
  <c r="N88" i="10"/>
  <c r="L89" i="10"/>
  <c r="M89" i="10"/>
  <c r="N89" i="10"/>
  <c r="L91" i="10"/>
  <c r="M91" i="10"/>
  <c r="N91" i="10"/>
  <c r="L92" i="10"/>
  <c r="M92" i="10"/>
  <c r="N92" i="10"/>
  <c r="L93" i="10"/>
  <c r="M93" i="10"/>
  <c r="N93" i="10"/>
  <c r="L94" i="10"/>
  <c r="M94" i="10"/>
  <c r="N94" i="10"/>
  <c r="L95" i="10"/>
  <c r="M95" i="10"/>
  <c r="N95" i="10"/>
  <c r="L96" i="10"/>
  <c r="M96" i="10"/>
  <c r="N96" i="10"/>
  <c r="N7" i="10"/>
  <c r="M7" i="10"/>
  <c r="L7" i="10"/>
  <c r="D84" i="10"/>
  <c r="M84" i="10"/>
  <c r="E84" i="10"/>
  <c r="E90" i="10"/>
  <c r="N90" i="10"/>
  <c r="C84" i="10"/>
  <c r="C90" i="10"/>
  <c r="C97" i="10"/>
  <c r="L97" i="10"/>
  <c r="D51" i="10"/>
  <c r="M51" i="10"/>
  <c r="E51" i="10"/>
  <c r="N51" i="10"/>
  <c r="C51" i="10"/>
  <c r="L51" i="10"/>
  <c r="D38" i="10"/>
  <c r="M38" i="10"/>
  <c r="E38" i="10"/>
  <c r="N38" i="10"/>
  <c r="C38" i="10"/>
  <c r="C40" i="10"/>
  <c r="L40" i="10"/>
  <c r="D26" i="10"/>
  <c r="D67" i="10"/>
  <c r="M67" i="10"/>
  <c r="M26" i="10"/>
  <c r="E26" i="10"/>
  <c r="N26" i="10"/>
  <c r="C26" i="10"/>
  <c r="L26" i="10"/>
  <c r="M14" i="10"/>
  <c r="C14" i="10"/>
  <c r="C20" i="10"/>
  <c r="L118" i="2"/>
  <c r="M118" i="2"/>
  <c r="N118" i="2"/>
  <c r="L119" i="2"/>
  <c r="M119" i="2"/>
  <c r="N119" i="2"/>
  <c r="L120" i="2"/>
  <c r="M120" i="2"/>
  <c r="N120" i="2"/>
  <c r="L121" i="2"/>
  <c r="M121" i="2"/>
  <c r="N121" i="2"/>
  <c r="L122" i="2"/>
  <c r="M122" i="2"/>
  <c r="N122" i="2"/>
  <c r="D116" i="2"/>
  <c r="D123" i="2"/>
  <c r="M123" i="2"/>
  <c r="C116" i="2"/>
  <c r="C123" i="2"/>
  <c r="L123" i="2"/>
  <c r="L65" i="2"/>
  <c r="M65" i="2"/>
  <c r="N65" i="2"/>
  <c r="L66" i="2"/>
  <c r="M66" i="2"/>
  <c r="N66" i="2"/>
  <c r="L67" i="2"/>
  <c r="M67" i="2"/>
  <c r="N67" i="2"/>
  <c r="L68" i="2"/>
  <c r="M68" i="2"/>
  <c r="N68" i="2"/>
  <c r="L69" i="2"/>
  <c r="M69" i="2"/>
  <c r="N69" i="2"/>
  <c r="L70" i="2"/>
  <c r="M70" i="2"/>
  <c r="N70" i="2"/>
  <c r="L71" i="2"/>
  <c r="M71" i="2"/>
  <c r="N71" i="2"/>
  <c r="L72" i="2"/>
  <c r="M72" i="2"/>
  <c r="N72" i="2"/>
  <c r="L73" i="2"/>
  <c r="M73" i="2"/>
  <c r="N73" i="2"/>
  <c r="L74" i="2"/>
  <c r="M74" i="2"/>
  <c r="N74" i="2"/>
  <c r="L77" i="2"/>
  <c r="M77" i="2"/>
  <c r="N77" i="2"/>
  <c r="L78" i="2"/>
  <c r="M78" i="2"/>
  <c r="N78" i="2"/>
  <c r="L79" i="2"/>
  <c r="M79" i="2"/>
  <c r="N79" i="2"/>
  <c r="L80" i="2"/>
  <c r="M80" i="2"/>
  <c r="N80" i="2"/>
  <c r="L81" i="2"/>
  <c r="M81" i="2"/>
  <c r="N81" i="2"/>
  <c r="L82" i="2"/>
  <c r="M82" i="2"/>
  <c r="N82" i="2"/>
  <c r="L83" i="2"/>
  <c r="M83" i="2"/>
  <c r="N83" i="2"/>
  <c r="L85" i="2"/>
  <c r="M85" i="2"/>
  <c r="N85" i="2"/>
  <c r="L86" i="2"/>
  <c r="M86" i="2"/>
  <c r="N86" i="2"/>
  <c r="L87" i="2"/>
  <c r="M87" i="2"/>
  <c r="N87" i="2"/>
  <c r="L88" i="2"/>
  <c r="M88" i="2"/>
  <c r="N88" i="2"/>
  <c r="L90" i="2"/>
  <c r="M90" i="2"/>
  <c r="N90" i="2"/>
  <c r="L91" i="2"/>
  <c r="M91" i="2"/>
  <c r="N91" i="2"/>
  <c r="L92" i="2"/>
  <c r="M92" i="2"/>
  <c r="N92" i="2"/>
  <c r="L93" i="2"/>
  <c r="M93" i="2"/>
  <c r="N93" i="2"/>
  <c r="L94" i="2"/>
  <c r="M94" i="2"/>
  <c r="N94" i="2"/>
  <c r="L95" i="2"/>
  <c r="M95" i="2"/>
  <c r="N95" i="2"/>
  <c r="L96" i="2"/>
  <c r="M96" i="2"/>
  <c r="N96" i="2"/>
  <c r="L97" i="2"/>
  <c r="M97" i="2"/>
  <c r="N97" i="2"/>
  <c r="L101" i="2"/>
  <c r="M101" i="2"/>
  <c r="N101" i="2"/>
  <c r="L102" i="2"/>
  <c r="M102" i="2"/>
  <c r="N102" i="2"/>
  <c r="L103" i="2"/>
  <c r="M103" i="2"/>
  <c r="N103" i="2"/>
  <c r="L104" i="2"/>
  <c r="M104" i="2"/>
  <c r="N104" i="2"/>
  <c r="L105" i="2"/>
  <c r="M105" i="2"/>
  <c r="N105" i="2"/>
  <c r="L106" i="2"/>
  <c r="M106" i="2"/>
  <c r="N106" i="2"/>
  <c r="L107" i="2"/>
  <c r="M107" i="2"/>
  <c r="N107" i="2"/>
  <c r="L108" i="2"/>
  <c r="M108" i="2"/>
  <c r="N108" i="2"/>
  <c r="L109" i="2"/>
  <c r="M109" i="2"/>
  <c r="N109" i="2"/>
  <c r="L110" i="2"/>
  <c r="M110" i="2"/>
  <c r="N110" i="2"/>
  <c r="L111" i="2"/>
  <c r="M111" i="2"/>
  <c r="N111" i="2"/>
  <c r="L112" i="2"/>
  <c r="M112" i="2"/>
  <c r="N112" i="2"/>
  <c r="L113" i="2"/>
  <c r="M113" i="2"/>
  <c r="N113" i="2"/>
  <c r="L114" i="2"/>
  <c r="M114" i="2"/>
  <c r="N114" i="2"/>
  <c r="L115" i="2"/>
  <c r="M115" i="2"/>
  <c r="N115" i="2"/>
  <c r="L117" i="2"/>
  <c r="M117" i="2"/>
  <c r="N117" i="2"/>
  <c r="D98" i="2"/>
  <c r="E98" i="2"/>
  <c r="C98" i="2"/>
  <c r="L98" i="2"/>
  <c r="D89" i="2"/>
  <c r="M89" i="2"/>
  <c r="E89" i="2"/>
  <c r="N89" i="2"/>
  <c r="C89" i="2"/>
  <c r="L89" i="2"/>
  <c r="D84" i="2"/>
  <c r="M84" i="2"/>
  <c r="E84" i="2"/>
  <c r="N84" i="2"/>
  <c r="C84" i="2"/>
  <c r="C75" i="2"/>
  <c r="L75" i="2"/>
  <c r="L47" i="2"/>
  <c r="M47" i="2"/>
  <c r="N47" i="2"/>
  <c r="L48" i="2"/>
  <c r="M48" i="2"/>
  <c r="N48" i="2"/>
  <c r="L49" i="2"/>
  <c r="M49" i="2"/>
  <c r="N49" i="2"/>
  <c r="L52" i="2"/>
  <c r="M52" i="2"/>
  <c r="N52" i="2"/>
  <c r="L53" i="2"/>
  <c r="M53" i="2"/>
  <c r="N53" i="2"/>
  <c r="L54" i="2"/>
  <c r="M54" i="2"/>
  <c r="N54" i="2"/>
  <c r="L55" i="2"/>
  <c r="M55" i="2"/>
  <c r="N55" i="2"/>
  <c r="L56" i="2"/>
  <c r="M56" i="2"/>
  <c r="N56" i="2"/>
  <c r="L57" i="2"/>
  <c r="M57" i="2"/>
  <c r="N57" i="2"/>
  <c r="L58" i="2"/>
  <c r="M58" i="2"/>
  <c r="N58" i="2"/>
  <c r="L59" i="2"/>
  <c r="M59" i="2"/>
  <c r="N59" i="2"/>
  <c r="L61" i="2"/>
  <c r="M61" i="2"/>
  <c r="N61" i="2"/>
  <c r="L63" i="2"/>
  <c r="L64" i="2"/>
  <c r="M64" i="2"/>
  <c r="N64" i="2"/>
  <c r="L22" i="2"/>
  <c r="M22" i="2"/>
  <c r="N22" i="2"/>
  <c r="L23" i="2"/>
  <c r="M23" i="2"/>
  <c r="N23" i="2"/>
  <c r="L26" i="2"/>
  <c r="M26" i="2"/>
  <c r="N26" i="2"/>
  <c r="L27" i="2"/>
  <c r="M27" i="2"/>
  <c r="N27" i="2"/>
  <c r="L28" i="2"/>
  <c r="M28" i="2"/>
  <c r="N28" i="2"/>
  <c r="L29" i="2"/>
  <c r="M29" i="2"/>
  <c r="N29" i="2"/>
  <c r="L31" i="2"/>
  <c r="M31" i="2"/>
  <c r="N31" i="2"/>
  <c r="L32" i="2"/>
  <c r="M32" i="2"/>
  <c r="N32" i="2"/>
  <c r="L34" i="2"/>
  <c r="M34" i="2"/>
  <c r="N34" i="2"/>
  <c r="L35" i="2"/>
  <c r="M35" i="2"/>
  <c r="N35" i="2"/>
  <c r="L36" i="2"/>
  <c r="M36" i="2"/>
  <c r="N36" i="2"/>
  <c r="L37" i="2"/>
  <c r="M37" i="2"/>
  <c r="N37" i="2"/>
  <c r="L38" i="2"/>
  <c r="M38" i="2"/>
  <c r="N38" i="2"/>
  <c r="L39" i="2"/>
  <c r="M39" i="2"/>
  <c r="N39" i="2"/>
  <c r="L40" i="2"/>
  <c r="M40" i="2"/>
  <c r="N40" i="2"/>
  <c r="L42" i="2"/>
  <c r="M42" i="2"/>
  <c r="N42" i="2"/>
  <c r="L43" i="2"/>
  <c r="M43" i="2"/>
  <c r="N43" i="2"/>
  <c r="L45" i="2"/>
  <c r="M45" i="2"/>
  <c r="N45" i="2"/>
  <c r="L46" i="2"/>
  <c r="M46" i="2"/>
  <c r="N46" i="2"/>
  <c r="D60" i="2"/>
  <c r="M60" i="2"/>
  <c r="E60" i="2"/>
  <c r="N60" i="2"/>
  <c r="C60" i="2"/>
  <c r="L60" i="2"/>
  <c r="D50" i="2"/>
  <c r="M50" i="2"/>
  <c r="E50" i="2"/>
  <c r="N50" i="2"/>
  <c r="C50" i="2"/>
  <c r="L50" i="2"/>
  <c r="D44" i="2"/>
  <c r="M44" i="2"/>
  <c r="E44" i="2"/>
  <c r="N44" i="2"/>
  <c r="C44" i="2"/>
  <c r="L44" i="2"/>
  <c r="D41" i="2"/>
  <c r="M41" i="2"/>
  <c r="E41" i="2"/>
  <c r="N41" i="2"/>
  <c r="C41" i="2"/>
  <c r="L41" i="2"/>
  <c r="D33" i="2"/>
  <c r="M33" i="2"/>
  <c r="E33" i="2"/>
  <c r="N33" i="2"/>
  <c r="C33" i="2"/>
  <c r="L33" i="2"/>
  <c r="D30" i="2"/>
  <c r="M30" i="2"/>
  <c r="E30" i="2"/>
  <c r="N30" i="2"/>
  <c r="C30" i="2"/>
  <c r="L30" i="2"/>
  <c r="D24" i="2"/>
  <c r="M24" i="2"/>
  <c r="E24" i="2"/>
  <c r="N24" i="2"/>
  <c r="C24" i="2"/>
  <c r="L24" i="2"/>
  <c r="N8" i="2"/>
  <c r="N9" i="2"/>
  <c r="N10" i="2"/>
  <c r="N11" i="2"/>
  <c r="N12" i="2"/>
  <c r="N13" i="2"/>
  <c r="N14" i="2"/>
  <c r="N15" i="2"/>
  <c r="N16" i="2"/>
  <c r="N17" i="2"/>
  <c r="N18" i="2"/>
  <c r="N19" i="2"/>
  <c r="N21" i="2"/>
  <c r="M8" i="2"/>
  <c r="M9" i="2"/>
  <c r="M10" i="2"/>
  <c r="M11" i="2"/>
  <c r="M12" i="2"/>
  <c r="M13" i="2"/>
  <c r="M14" i="2"/>
  <c r="M15" i="2"/>
  <c r="M16" i="2"/>
  <c r="M17" i="2"/>
  <c r="M18" i="2"/>
  <c r="M19" i="2"/>
  <c r="M21" i="2"/>
  <c r="L8" i="2"/>
  <c r="L9" i="2"/>
  <c r="L10" i="2"/>
  <c r="L11" i="2"/>
  <c r="L12" i="2"/>
  <c r="L13" i="2"/>
  <c r="L14" i="2"/>
  <c r="L15" i="2"/>
  <c r="L16" i="2"/>
  <c r="L17" i="2"/>
  <c r="L18" i="2"/>
  <c r="L19" i="2"/>
  <c r="L21" i="2"/>
  <c r="N7" i="2"/>
  <c r="M7" i="2"/>
  <c r="L7" i="2"/>
  <c r="M20" i="2"/>
  <c r="L20" i="2"/>
  <c r="L38" i="10"/>
  <c r="B28" i="8"/>
  <c r="C28" i="8"/>
  <c r="D90" i="10"/>
  <c r="D97" i="10"/>
  <c r="M97" i="10"/>
  <c r="E75" i="2"/>
  <c r="D55" i="43"/>
  <c r="D66" i="43"/>
  <c r="D69" i="43"/>
  <c r="D67" i="43"/>
  <c r="D97" i="43"/>
  <c r="N84" i="10"/>
  <c r="D40" i="10"/>
  <c r="M40" i="10"/>
  <c r="E67" i="10"/>
  <c r="N67" i="10"/>
  <c r="D20" i="10"/>
  <c r="L90" i="10"/>
  <c r="C67" i="10"/>
  <c r="L67" i="10"/>
  <c r="N14" i="10"/>
  <c r="L84" i="10"/>
  <c r="L14" i="10"/>
  <c r="N98" i="2"/>
  <c r="M98" i="2"/>
  <c r="L84" i="2"/>
  <c r="D99" i="2"/>
  <c r="M99" i="2"/>
  <c r="E99" i="2"/>
  <c r="N99" i="2"/>
  <c r="N75" i="2"/>
  <c r="M63" i="2"/>
  <c r="D51" i="2"/>
  <c r="M51" i="2"/>
  <c r="E25" i="2"/>
  <c r="N20" i="2"/>
  <c r="M20" i="10"/>
  <c r="D56" i="10"/>
  <c r="M56" i="10"/>
  <c r="B22" i="48"/>
  <c r="B20" i="48"/>
  <c r="E68" i="43"/>
  <c r="E67" i="43"/>
  <c r="E97" i="43"/>
  <c r="C67" i="43"/>
  <c r="C97" i="43"/>
  <c r="C68" i="43"/>
  <c r="L20" i="10"/>
  <c r="C56" i="10"/>
  <c r="E97" i="10"/>
  <c r="N97" i="10"/>
  <c r="D68" i="10"/>
  <c r="E40" i="10"/>
  <c r="N40" i="10"/>
  <c r="E70" i="10"/>
  <c r="N70" i="10"/>
  <c r="M90" i="10"/>
  <c r="D25" i="2"/>
  <c r="M25" i="2"/>
  <c r="C99" i="2"/>
  <c r="N116" i="2"/>
  <c r="D98" i="15"/>
  <c r="D122" i="15"/>
  <c r="D97" i="15"/>
  <c r="C50" i="15"/>
  <c r="D50" i="15"/>
  <c r="E50" i="15"/>
  <c r="E74" i="15"/>
  <c r="C97" i="15"/>
  <c r="C98" i="15"/>
  <c r="C122" i="15"/>
  <c r="C74" i="15"/>
  <c r="D74" i="15"/>
  <c r="D100" i="2"/>
  <c r="M75" i="2"/>
  <c r="D68" i="43"/>
  <c r="C70" i="10"/>
  <c r="L70" i="10"/>
  <c r="L99" i="2"/>
  <c r="N25" i="2"/>
  <c r="D76" i="2"/>
  <c r="M116" i="2"/>
  <c r="D70" i="10"/>
  <c r="M70" i="10"/>
  <c r="C51" i="2"/>
  <c r="L51" i="2"/>
  <c r="E51" i="2"/>
  <c r="N51" i="2"/>
  <c r="L116" i="2"/>
  <c r="C25" i="2"/>
  <c r="C69" i="43"/>
  <c r="C68" i="10"/>
  <c r="L56" i="10"/>
  <c r="M68" i="10"/>
  <c r="D98" i="10"/>
  <c r="M98" i="10"/>
  <c r="E56" i="10"/>
  <c r="E98" i="15"/>
  <c r="E122" i="15"/>
  <c r="E100" i="2"/>
  <c r="E76" i="2"/>
  <c r="L25" i="2"/>
  <c r="C100" i="2"/>
  <c r="C76" i="2"/>
  <c r="D69" i="10"/>
  <c r="M69" i="10"/>
  <c r="M76" i="2"/>
  <c r="M100" i="2"/>
  <c r="D124" i="2"/>
  <c r="M124" i="2"/>
  <c r="N56" i="10"/>
  <c r="E68" i="10"/>
  <c r="L68" i="10"/>
  <c r="C98" i="10"/>
  <c r="L98" i="10"/>
  <c r="L100" i="2"/>
  <c r="C124" i="2"/>
  <c r="L124" i="2"/>
  <c r="N76" i="2"/>
  <c r="E69" i="10"/>
  <c r="N69" i="10"/>
  <c r="C69" i="10"/>
  <c r="L69" i="10"/>
  <c r="L76" i="2"/>
  <c r="E124" i="2"/>
  <c r="N124" i="2"/>
  <c r="N100" i="2"/>
  <c r="E98" i="10"/>
  <c r="N98" i="10"/>
  <c r="N68" i="10"/>
</calcChain>
</file>

<file path=xl/sharedStrings.xml><?xml version="1.0" encoding="utf-8"?>
<sst xmlns="http://schemas.openxmlformats.org/spreadsheetml/2006/main" count="1970" uniqueCount="941">
  <si>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</si>
  <si>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</si>
  <si>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</si>
  <si>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</si>
  <si>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</si>
  <si>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Összesen</t>
  </si>
  <si>
    <t>módosított ei.</t>
  </si>
  <si>
    <t>teljesítés</t>
  </si>
  <si>
    <t xml:space="preserve">KÖLTSÉGVETÉSI ENGEDÉLYEZETT LÉTSZÁMKERETBE NEM TARTOZÓ FOGLALKOZTATOTTAK LÉTSZÁMA AZ IDŐSZAK VÉGÉN ÖSSZESEN </t>
  </si>
  <si>
    <t>Módosítások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</si>
  <si>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</si>
  <si>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</si>
  <si>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</si>
  <si>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</si>
  <si>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</si>
  <si>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</si>
  <si>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</si>
  <si>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</si>
  <si>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</si>
  <si>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</si>
  <si>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</si>
  <si>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</si>
  <si>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</si>
  <si>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</si>
  <si>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</si>
  <si>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</si>
  <si>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</si>
  <si>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</si>
  <si>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</si>
  <si>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</si>
  <si>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</si>
  <si>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</si>
  <si>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</si>
  <si>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</si>
  <si>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</si>
  <si>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</si>
  <si>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</si>
  <si>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</si>
  <si>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</si>
  <si>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</si>
  <si>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</si>
  <si>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</si>
  <si>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</si>
  <si>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</si>
  <si>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</si>
  <si>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</si>
  <si>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</si>
  <si>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</si>
  <si>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</si>
  <si>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</si>
  <si>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</si>
  <si>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</si>
  <si>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</si>
  <si>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</si>
  <si>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</si>
  <si>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</si>
  <si>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</si>
  <si>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</si>
  <si>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</si>
  <si>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</si>
  <si>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</si>
  <si>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</si>
  <si>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</si>
  <si>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</si>
  <si>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</si>
  <si>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</si>
  <si>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</si>
  <si>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</si>
  <si>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</si>
  <si>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</si>
  <si>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</si>
  <si>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</si>
  <si>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</si>
  <si>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</si>
  <si>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</si>
  <si>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</si>
  <si>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</si>
  <si>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</si>
  <si>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</si>
  <si>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</si>
  <si>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</si>
  <si>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</si>
  <si>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</si>
  <si>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</si>
  <si>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</si>
  <si>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</si>
  <si>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</si>
  <si>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</si>
  <si>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</si>
  <si>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</si>
  <si>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</si>
  <si>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</si>
  <si>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</si>
  <si>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</si>
  <si>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</si>
  <si>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</si>
  <si>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</si>
  <si>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</si>
  <si>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</si>
  <si>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</si>
  <si>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</si>
  <si>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</si>
  <si>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</si>
  <si>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</si>
  <si>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</si>
  <si>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</si>
  <si>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</si>
  <si>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</si>
  <si>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</si>
  <si>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</si>
  <si>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</si>
  <si>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</si>
  <si>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</si>
  <si>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</si>
  <si>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</si>
  <si>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</si>
  <si>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</si>
  <si>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</si>
  <si>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</si>
  <si>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</si>
  <si>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</si>
  <si>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</si>
  <si>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</si>
  <si>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</si>
  <si>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</si>
  <si>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</si>
  <si>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</si>
  <si>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</si>
  <si>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</si>
  <si>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</si>
  <si>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</si>
  <si>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</si>
  <si>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</si>
  <si>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</si>
  <si>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</si>
  <si>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</si>
  <si>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</si>
  <si>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</si>
  <si>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</si>
  <si>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</si>
  <si>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</si>
  <si>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</si>
  <si>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</si>
  <si>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</si>
  <si>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</si>
  <si>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</si>
  <si>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</si>
  <si>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</si>
  <si>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</si>
  <si>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</si>
  <si>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</si>
  <si>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</si>
  <si>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</si>
  <si>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</si>
  <si>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</si>
  <si>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</si>
  <si>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</si>
  <si>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</si>
  <si>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</si>
  <si>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</si>
  <si>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</si>
  <si>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</si>
  <si>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</si>
  <si>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</si>
  <si>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</si>
  <si>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</si>
  <si>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</si>
  <si>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</si>
  <si>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</si>
  <si>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</si>
  <si>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</si>
  <si>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</si>
  <si>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</si>
  <si>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</si>
  <si>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</si>
  <si>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</si>
  <si>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</si>
  <si>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</si>
  <si>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</si>
  <si>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</si>
  <si>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</si>
  <si>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</si>
  <si>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</si>
  <si>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</si>
  <si>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</si>
  <si>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</si>
  <si>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</si>
  <si>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</si>
  <si>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</si>
  <si>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</si>
  <si>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</si>
  <si>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</si>
  <si>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</si>
  <si>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</si>
  <si>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</si>
  <si>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</si>
  <si>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</si>
  <si>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</si>
  <si>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</si>
  <si>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</si>
  <si>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</si>
  <si>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</si>
  <si>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</si>
  <si>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</si>
  <si>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</si>
  <si>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</si>
  <si>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</si>
  <si>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</si>
  <si>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</si>
  <si>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B115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</si>
  <si>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</si>
  <si>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</si>
  <si>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</si>
  <si>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</si>
  <si>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</si>
  <si>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</si>
  <si>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</si>
  <si>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</si>
  <si>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</si>
  <si>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</si>
  <si>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</si>
  <si>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</si>
  <si>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</si>
  <si>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</si>
  <si>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</si>
  <si>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</si>
  <si>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</si>
  <si>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</si>
  <si>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</si>
  <si>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</si>
  <si>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</si>
  <si>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</si>
  <si>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</si>
  <si>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</si>
  <si>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</si>
  <si>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</si>
  <si>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</si>
  <si>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</si>
  <si>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</si>
  <si>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</si>
  <si>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</si>
  <si>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</si>
  <si>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</si>
  <si>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</si>
  <si>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</si>
  <si>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</si>
  <si>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</si>
  <si>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</si>
  <si>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</si>
  <si>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</si>
  <si>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</si>
  <si>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</si>
  <si>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</si>
  <si>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</si>
  <si>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</si>
  <si>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</si>
  <si>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</si>
  <si>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</si>
  <si>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</si>
  <si>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</si>
  <si>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</si>
  <si>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</si>
  <si>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</si>
  <si>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</si>
  <si>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</si>
  <si>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</si>
  <si>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</si>
  <si>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</si>
  <si>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</si>
  <si>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</si>
  <si>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</si>
  <si>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</si>
  <si>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</si>
  <si>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</si>
  <si>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</si>
  <si>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</si>
  <si>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</si>
  <si>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</si>
  <si>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</si>
  <si>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</si>
  <si>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</si>
  <si>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</si>
  <si>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</si>
  <si>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</si>
  <si>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</si>
  <si>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</si>
  <si>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</si>
  <si>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</si>
  <si>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</si>
  <si>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</si>
  <si>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</si>
  <si>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</si>
  <si>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</si>
  <si>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</si>
  <si>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</si>
  <si>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</si>
  <si>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</si>
  <si>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</si>
  <si>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</si>
  <si>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</si>
  <si>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</si>
  <si>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</si>
  <si>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</si>
  <si>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</si>
  <si>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</si>
  <si>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</si>
  <si>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</si>
  <si>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</si>
  <si>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</si>
  <si>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</si>
  <si>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</si>
  <si>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</si>
  <si>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</si>
  <si>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</si>
  <si>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</si>
  <si>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</si>
  <si>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</si>
  <si>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</si>
  <si>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</si>
  <si>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</si>
  <si>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</si>
  <si>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</si>
  <si>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</si>
  <si>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</si>
  <si>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</si>
  <si>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</si>
  <si>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</si>
  <si>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</si>
  <si>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</si>
  <si>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</si>
  <si>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</si>
  <si>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</si>
  <si>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</si>
  <si>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</si>
  <si>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</si>
  <si>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</si>
  <si>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</si>
  <si>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</si>
  <si>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</si>
  <si>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</si>
  <si>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</si>
  <si>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</si>
  <si>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</si>
  <si>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</si>
  <si>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</si>
  <si>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</si>
  <si>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</si>
  <si>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</si>
  <si>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</si>
  <si>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</si>
  <si>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</si>
  <si>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</si>
  <si>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</si>
  <si>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</si>
  <si>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</si>
  <si>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</si>
  <si>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</si>
  <si>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</si>
  <si>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</si>
  <si>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</si>
  <si>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</si>
  <si>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</si>
  <si>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</si>
  <si>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</si>
  <si>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</si>
  <si>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</si>
  <si>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</si>
  <si>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</si>
  <si>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</si>
  <si>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</si>
  <si>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</si>
  <si>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</si>
  <si>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</si>
  <si>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</si>
  <si>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</si>
  <si>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</si>
  <si>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</si>
  <si>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</si>
  <si>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</si>
  <si>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</si>
  <si>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</si>
  <si>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</si>
  <si>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</si>
  <si>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</si>
  <si>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</si>
  <si>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</si>
  <si>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</si>
  <si>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</si>
  <si>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</si>
  <si>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</si>
  <si>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</si>
  <si>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</si>
  <si>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</si>
  <si>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</si>
  <si>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</si>
  <si>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</si>
  <si>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</si>
  <si>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</si>
  <si>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</si>
  <si>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</si>
  <si>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</si>
  <si>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</si>
  <si>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</si>
  <si>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</si>
  <si>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</si>
  <si>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</si>
  <si>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</si>
  <si>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</si>
  <si>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</si>
  <si>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</si>
  <si>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</si>
  <si>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</si>
  <si>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</si>
  <si>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</si>
  <si>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</si>
  <si>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</si>
  <si>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</si>
  <si>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</si>
  <si>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</si>
  <si>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</si>
  <si>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</si>
  <si>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</si>
  <si>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</si>
  <si>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</si>
  <si>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</si>
  <si>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</si>
  <si>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</si>
  <si>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</si>
  <si>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</si>
  <si>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</si>
  <si>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</si>
  <si>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</si>
  <si>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</si>
  <si>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</si>
  <si>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</si>
  <si>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</si>
  <si>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</si>
  <si>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</si>
  <si>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</si>
  <si>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</si>
  <si>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</si>
  <si>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</si>
  <si>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</si>
  <si>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</si>
  <si>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</si>
  <si>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</si>
  <si>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</si>
  <si>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</si>
  <si>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</si>
  <si>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</si>
  <si>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</si>
  <si>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</si>
  <si>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</si>
  <si>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</si>
  <si>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</si>
  <si>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</si>
  <si>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</si>
  <si>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</si>
  <si>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</si>
  <si>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</si>
  <si>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</si>
  <si>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</si>
  <si>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</si>
  <si>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</si>
  <si>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</si>
  <si>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</si>
  <si>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</si>
  <si>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</si>
  <si>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</si>
  <si>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</si>
  <si>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</si>
  <si>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</si>
  <si>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</si>
  <si>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</si>
  <si>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</si>
  <si>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</si>
  <si>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</si>
  <si>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</si>
  <si>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</si>
  <si>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</si>
  <si>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</si>
  <si>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</si>
  <si>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</si>
  <si>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</si>
  <si>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</si>
  <si>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</si>
  <si>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</si>
  <si>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</si>
  <si>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</si>
  <si>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</si>
  <si>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</si>
  <si>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</si>
  <si>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</si>
  <si>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</si>
  <si>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</si>
  <si>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</si>
  <si>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</si>
  <si>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</si>
  <si>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</si>
  <si>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</si>
  <si>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</si>
  <si>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</si>
  <si>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</si>
  <si>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</si>
  <si>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</si>
  <si>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</si>
  <si>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</si>
  <si>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</si>
  <si>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</si>
  <si>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</si>
  <si>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</si>
  <si>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</si>
  <si>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</si>
  <si>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</si>
  <si>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</si>
  <si>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</si>
  <si>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</si>
  <si>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</si>
  <si>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</si>
  <si>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</si>
  <si>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</si>
  <si>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</si>
  <si>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</si>
  <si>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</si>
  <si>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</si>
  <si>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</si>
  <si>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</si>
  <si>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</si>
  <si>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</si>
  <si>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</si>
  <si>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</si>
  <si>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</si>
  <si>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</si>
  <si>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</si>
  <si>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</si>
  <si>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</si>
  <si>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</si>
  <si>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</si>
  <si>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</si>
  <si>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</si>
  <si>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</si>
  <si>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</si>
  <si>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</si>
  <si>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Céltartalékok-</t>
  </si>
  <si>
    <t>Megnevezés</t>
  </si>
  <si>
    <t>ÖNKORMÁNYZATI ELŐIRÁNYZATOK</t>
  </si>
  <si>
    <t>MINDÖSSZESEN</t>
  </si>
  <si>
    <t>ÖSSZESEN</t>
  </si>
  <si>
    <t>eredeti ei.</t>
  </si>
  <si>
    <t xml:space="preserve">Müködési célú támogatások az Európai Uniónak </t>
  </si>
  <si>
    <t>Tartalékok</t>
  </si>
  <si>
    <t>K513</t>
  </si>
  <si>
    <t xml:space="preserve">Társadalombiztosítási ellátások        </t>
  </si>
  <si>
    <t xml:space="preserve">ebből: családi pótlék        </t>
  </si>
  <si>
    <t xml:space="preserve">ebből: anyasági támogatás        </t>
  </si>
  <si>
    <t xml:space="preserve">ebből: gyermekgondozási segély        </t>
  </si>
  <si>
    <t xml:space="preserve">ebből: gyermeknevelési támogatás        </t>
  </si>
  <si>
    <t xml:space="preserve">ebből: gyermekek születésével kapcsolatos szabadság megtérítése       </t>
  </si>
  <si>
    <t xml:space="preserve">ebből: életkezdési támogatás        </t>
  </si>
  <si>
    <t xml:space="preserve">ebből: otthonteremtési támogatás        </t>
  </si>
  <si>
    <t xml:space="preserve">ebből: gyermektartásdíj megelőlegezése        </t>
  </si>
  <si>
    <t xml:space="preserve">ebből: GYES-en és GYED-en lévők hallgatói hitelének célzott támogatása a Gyvt. 161/T. § (1) bekezdése szerinti támogatás kivételével </t>
  </si>
  <si>
    <t xml:space="preserve">ebből: óvodáztatási támogatás [Gyvt. 20/C. §]       </t>
  </si>
  <si>
    <t xml:space="preserve">ebből:  az egyéb pénzbeli és természetbeni gyermekvédelmi támogatások        </t>
  </si>
  <si>
    <t xml:space="preserve">Pénzbeli kárpótlások, kártérítések       </t>
  </si>
  <si>
    <t xml:space="preserve">ebből: kormányhivatalok által folyósított ápolási díj </t>
  </si>
  <si>
    <t xml:space="preserve">ebből: fogyatékossági támogatás és vakok személyi járadéka        </t>
  </si>
  <si>
    <t>ebből: helyi megállapítású ápolási díj</t>
  </si>
  <si>
    <t xml:space="preserve">ebből: mozgáskorlátozottak szerzési és átalakítási támogatása        </t>
  </si>
  <si>
    <t xml:space="preserve">ebből: megváltozott munkaképességűek illetve egészségkárosodottak kereset-kiegészítése      </t>
  </si>
  <si>
    <t xml:space="preserve">ebből: kormányhivatalok által folyósított közgyógyellátás [Szoctv.50.§ (1)-(2) bekezdése] </t>
  </si>
  <si>
    <t xml:space="preserve">ebből: cukorbetegek támogatása        </t>
  </si>
  <si>
    <t xml:space="preserve">ebből: helyi megállapítású közgyógyellátás [Szoctv.50.§ (3) bekezdése]  </t>
  </si>
  <si>
    <t>ebből: egészségügyi szolgáltatási jogosultságra való jogosultság szociális rászorultság alapján [Szoctv. 54. §-a]</t>
  </si>
  <si>
    <t xml:space="preserve"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</t>
  </si>
  <si>
    <t xml:space="preserve">ebből: korhatár előtti ellátás és a fegyveres testületek volt tagjai szolgálati járandósága     </t>
  </si>
  <si>
    <t xml:space="preserve">ebből: munkáltatói befizetésből finanszírozott korengedményes nyugdíj       </t>
  </si>
  <si>
    <t xml:space="preserve">ebből: átmeneti bányászjáradék        </t>
  </si>
  <si>
    <t xml:space="preserve">ebből: szénjárandóság pénzbeli megváltása       </t>
  </si>
  <si>
    <t xml:space="preserve">ebből: mecseki bányászatban munkát végzők bányászati kereset-kiegészítése        </t>
  </si>
  <si>
    <t xml:space="preserve">ebből: mezőgazdasági járadék        </t>
  </si>
  <si>
    <t xml:space="preserve">ebből: foglalkoztatást helyettesítő támogatás [Szoctv. 35. § (1) bek.]       </t>
  </si>
  <si>
    <t xml:space="preserve">ebből: polgármesterek korhatár előtti ellátása        </t>
  </si>
  <si>
    <t xml:space="preserve">ebből: hozzájárulás a lakossági energiaköltségekhez        </t>
  </si>
  <si>
    <t xml:space="preserve">ebből: lakbértámogatás       </t>
  </si>
  <si>
    <t xml:space="preserve">ebből: lakásfenntartási támogatás [Szoctv. 38. § (1) bek. a) és b) pontok]         </t>
  </si>
  <si>
    <t xml:space="preserve">ebből: adósságcsökkentési támogatás [Szoctv. 55/A. § 1. bek. b) pont]        </t>
  </si>
  <si>
    <t xml:space="preserve">ebből: természetben nyújtott lakásfenntartási támogatás [Szoctv. 47.§ (1) bek. b) pont]        </t>
  </si>
  <si>
    <t xml:space="preserve">ebből: adósságkezelési szolgáltatás keretében gáz-vagy áram fogyasztást mérő készülék biztosítása [Szoctv. 55/A. § (3) bek.]       </t>
  </si>
  <si>
    <t xml:space="preserve">ebből: állami gondozottak pénzbeli juttatásai       </t>
  </si>
  <si>
    <t xml:space="preserve">ebből: oktatásban résztvevők pénzbeli juttatásai       </t>
  </si>
  <si>
    <t xml:space="preserve">ebből: házastársi pótlék        </t>
  </si>
  <si>
    <t xml:space="preserve">ebből: Hadigondozottak Közalapítványát terhelő hadigondozotti ellátások       </t>
  </si>
  <si>
    <t xml:space="preserve">ebből: tudományos fokozattal rendelkezők nyugdíjkiegészítése        </t>
  </si>
  <si>
    <t xml:space="preserve">ebből:nemzeti gondozotti ellátások       </t>
  </si>
  <si>
    <t xml:space="preserve">ebből: nemzeti helytállásért pótlék       </t>
  </si>
  <si>
    <t xml:space="preserve">ebből: egyes nyugdíjjogi hátrányok enyhítése miatti (közszolgálati idő után járó) nyugdíj-kiegészítés        </t>
  </si>
  <si>
    <t xml:space="preserve">ebből: egyes, tartós időtartamú szabadságelvonást elszenvedettek részére járó juttatás       </t>
  </si>
  <si>
    <t xml:space="preserve">ebből: a Nemzet Színésze címet viselő színészek havi életjáradéka, művészeti nyugdíjsegélyek, balettművészeti életjáradék        </t>
  </si>
  <si>
    <t xml:space="preserve">ebből: az elhunyt akadémikusok hozzátartozóinak folyósított özvegyi- és árvaellátás        </t>
  </si>
  <si>
    <t xml:space="preserve">ebből: a Nemzet Sportolója címmel járó járadék, olimpiai járadék, idős sportolók szociális támogatása       </t>
  </si>
  <si>
    <t xml:space="preserve">ebből: életjáradék termőföldért        </t>
  </si>
  <si>
    <t xml:space="preserve">ebből: Bevándorlási és Állampolgársági Hivatal által folyósított ellátások        </t>
  </si>
  <si>
    <t xml:space="preserve">ebből: szépkorúak jubileumi juttatása       </t>
  </si>
  <si>
    <t xml:space="preserve">ebből: időskorúak járadéka [Szoctv. 32/B. § (1) bekezdése] </t>
  </si>
  <si>
    <t xml:space="preserve">ebből: rendszeres szociális segély [Szoctv. 37. § (1) bek. a) - d) pontja] </t>
  </si>
  <si>
    <t xml:space="preserve">ebből: önkormányzati segély [Szoctv. 45.§] </t>
  </si>
  <si>
    <t xml:space="preserve">ebből: egyéb, az önkormányzat rendeletében megállapított juttatás        </t>
  </si>
  <si>
    <t>ebből: természetben nyújtott rendszeres szociális segély [Szoctv. 47.§ (1) bekezdés a) pontja]</t>
  </si>
  <si>
    <t>ebből: természetben nyújtott önkormányzati segély [Szoctv. 47. § (1) bekezdés c) pontja],</t>
  </si>
  <si>
    <t xml:space="preserve">ebből: köztemetés [Szoctv. 48.§]       </t>
  </si>
  <si>
    <t xml:space="preserve">ebből: rászorultságtól függõ normatív kedvezmények [Gyvt. 151. § (5) bekezdése]  </t>
  </si>
  <si>
    <t xml:space="preserve">ebből: önkormányzat által saját hatáskörben (nem szociális és gyermekvédelmi előírások alapján) adott pénzügyi ellátás       </t>
  </si>
  <si>
    <t xml:space="preserve">ebből: önkormányzat által saját hatáskörben (nem szociális és gyermekvédelmi előírások alapján) adott természetbeni ellátás        </t>
  </si>
  <si>
    <t xml:space="preserve">ebből: települési támogatás [Szoctv. 45.§] </t>
  </si>
  <si>
    <t xml:space="preserve">ebből: egészségkárosodási és gyermekfelügyeleti támogatás [Szoctv. 37.§ (1) bekezdés a) és b) pontja] 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</si>
  <si>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</si>
  <si>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</si>
  <si>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</si>
  <si>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</si>
  <si>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</si>
  <si>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</si>
  <si>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</si>
  <si>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</si>
  <si>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</si>
  <si>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</si>
  <si>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</si>
  <si>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</si>
  <si>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</si>
  <si>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</si>
  <si>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</si>
  <si>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</si>
  <si>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</si>
  <si>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</si>
  <si>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</si>
  <si>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</si>
  <si>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</si>
  <si>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</si>
  <si>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</si>
  <si>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</si>
  <si>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</si>
  <si>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</si>
  <si>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</si>
  <si>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</si>
  <si>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</si>
  <si>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</si>
  <si>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</si>
  <si>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</si>
  <si>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</si>
  <si>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</si>
  <si>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</si>
  <si>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</si>
  <si>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</si>
  <si>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</si>
  <si>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</si>
  <si>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</si>
  <si>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</si>
  <si>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</si>
  <si>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</si>
  <si>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</si>
  <si>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</si>
  <si>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</si>
  <si>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</si>
  <si>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</si>
  <si>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</si>
  <si>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</si>
  <si>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</si>
  <si>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</si>
  <si>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</si>
  <si>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</si>
  <si>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</si>
  <si>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</si>
  <si>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</si>
  <si>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</si>
  <si>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</si>
  <si>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</si>
  <si>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</si>
  <si>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</si>
  <si>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</si>
  <si>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</si>
  <si>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</si>
  <si>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</si>
  <si>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</si>
  <si>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</si>
  <si>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</si>
  <si>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</si>
  <si>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</si>
  <si>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</si>
  <si>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</si>
  <si>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</si>
  <si>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</si>
  <si>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</si>
  <si>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</si>
  <si>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</si>
  <si>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</si>
  <si>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</si>
  <si>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</si>
  <si>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</si>
  <si>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</si>
  <si>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</si>
  <si>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</si>
  <si>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</si>
  <si>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</si>
  <si>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</si>
  <si>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</si>
  <si>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</si>
  <si>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</si>
  <si>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</si>
  <si>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</si>
  <si>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</si>
  <si>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</si>
  <si>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</si>
  <si>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</si>
  <si>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</si>
  <si>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</si>
  <si>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</si>
  <si>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</si>
  <si>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</si>
  <si>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</si>
  <si>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</si>
  <si>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</si>
  <si>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</si>
  <si>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</si>
  <si>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</si>
  <si>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</si>
  <si>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</si>
  <si>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</si>
  <si>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</si>
  <si>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</si>
  <si>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</si>
  <si>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</si>
  <si>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</si>
  <si>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</si>
  <si>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</si>
  <si>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</si>
  <si>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</si>
  <si>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</si>
  <si>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</si>
  <si>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</si>
  <si>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</si>
  <si>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</si>
  <si>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</si>
  <si>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</si>
  <si>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</si>
  <si>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</si>
  <si>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</si>
  <si>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</si>
  <si>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</si>
  <si>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</si>
  <si>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</si>
  <si>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</si>
  <si>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</si>
  <si>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</si>
  <si>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</si>
  <si>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</si>
  <si>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</si>
  <si>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</si>
  <si>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</si>
  <si>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</si>
  <si>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</si>
  <si>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</si>
  <si>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</si>
  <si>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</si>
  <si>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</si>
  <si>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</si>
  <si>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</si>
  <si>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</si>
  <si>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</si>
  <si>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</si>
  <si>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</si>
  <si>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</si>
  <si>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</si>
  <si>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</si>
  <si>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</si>
  <si>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</si>
  <si>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</si>
  <si>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</si>
  <si>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</si>
  <si>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</si>
  <si>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</si>
  <si>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</si>
  <si>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</si>
  <si>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</si>
  <si>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</si>
  <si>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</si>
  <si>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</si>
  <si>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</si>
  <si>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</si>
  <si>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</si>
  <si>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</si>
  <si>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</si>
  <si>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</si>
  <si>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</si>
  <si>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</si>
  <si>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</si>
  <si>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</si>
  <si>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</si>
  <si>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</si>
  <si>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</si>
  <si>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</si>
  <si>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</si>
  <si>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</si>
  <si>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</si>
  <si>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</si>
  <si>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</si>
  <si>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</si>
  <si>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</si>
  <si>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</si>
  <si>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</si>
  <si>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</si>
  <si>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</si>
  <si>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</si>
  <si>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</si>
  <si>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</si>
  <si>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</si>
  <si>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</si>
  <si>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</si>
  <si>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</si>
  <si>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</si>
  <si>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</si>
  <si>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</si>
  <si>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</si>
  <si>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</si>
  <si>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</si>
  <si>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</si>
  <si>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</si>
  <si>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</si>
  <si>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</si>
  <si>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</si>
  <si>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</si>
  <si>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</si>
  <si>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</si>
  <si>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</si>
  <si>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</si>
  <si>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</si>
  <si>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</si>
  <si>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</si>
  <si>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</si>
  <si>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G/III/1 Megszűnés miatt átvett lekötött betétek könyv szerinti értéke és változása</t>
  </si>
  <si>
    <t>G/III/2 Megszűnés miatt átvett egyéb pénzeszközök könyv szerinti értéke és változása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</si>
  <si>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</si>
  <si>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</si>
  <si>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</si>
  <si>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</si>
  <si>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</si>
  <si>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</si>
  <si>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</si>
  <si>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</si>
  <si>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</si>
  <si>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</si>
  <si>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</si>
  <si>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</si>
  <si>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</si>
  <si>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</si>
  <si>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</si>
  <si>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</si>
  <si>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</si>
  <si>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</si>
  <si>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</si>
  <si>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</si>
  <si>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</si>
  <si>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</si>
  <si>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</si>
  <si>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</si>
  <si>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</si>
  <si>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</si>
  <si>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</si>
  <si>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</si>
  <si>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</si>
  <si>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</si>
  <si>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</si>
  <si>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</si>
  <si>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</si>
  <si>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</si>
  <si>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</si>
  <si>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</si>
  <si>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</si>
  <si>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</si>
  <si>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</si>
  <si>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</si>
  <si>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</si>
  <si>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</si>
  <si>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</si>
  <si>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</si>
  <si>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</si>
  <si>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</si>
  <si>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</si>
  <si>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</si>
  <si>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</si>
  <si>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</si>
  <si>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</si>
  <si>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</si>
  <si>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</si>
  <si>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</si>
  <si>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</si>
  <si>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</si>
  <si>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</si>
  <si>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</si>
  <si>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</si>
  <si>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</si>
  <si>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</si>
  <si>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</si>
  <si>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H/III/7 Munkáltató által korengedményes nyugdíjhoz megfizetett hozzájárulás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</si>
  <si>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</si>
  <si>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</si>
  <si>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</si>
  <si>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</si>
  <si>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</si>
  <si>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</si>
  <si>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</si>
  <si>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</si>
  <si>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</si>
  <si>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</si>
  <si>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</si>
  <si>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A helyi önkormányzatok előző évi elszámolásából származó kiadások</t>
  </si>
  <si>
    <t>K5021</t>
  </si>
  <si>
    <t>B411</t>
  </si>
  <si>
    <t>Működési célú költségvetési támogatások és kiegészítő támogatások</t>
  </si>
  <si>
    <t>Munkatörvénykönyves foglalkoztatott</t>
  </si>
  <si>
    <t>Előző időszak (2018. év)</t>
  </si>
  <si>
    <t>Tárgyi időszak (2019. év)</t>
  </si>
  <si>
    <t>Kiadások (Ft)</t>
  </si>
  <si>
    <t>Bevételek (Ft)</t>
  </si>
  <si>
    <t>Beruházások és felújítások (Ft)</t>
  </si>
  <si>
    <t>Általános- és céltartalékok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</si>
  <si>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</si>
  <si>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</si>
  <si>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</si>
  <si>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</si>
  <si>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</si>
  <si>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</si>
  <si>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mérlege (Ft)</t>
  </si>
  <si>
    <t>Települési önkormányzatok egyes szociális és gyermekjóléti  feladatainak támogatása</t>
  </si>
  <si>
    <t>Települési önkormányzatok gyermekétkeztetési feladatainak támogatása</t>
  </si>
  <si>
    <t>B1131</t>
  </si>
  <si>
    <t>B1132</t>
  </si>
  <si>
    <t>Elszámolásból származó bevételek</t>
  </si>
  <si>
    <t>B116</t>
  </si>
  <si>
    <t>B75</t>
  </si>
  <si>
    <t>Nagytilaj Község Önkormányzata 2020. évi zárszámadása</t>
  </si>
  <si>
    <t>Nagytilaj Község Önkormányzatának 2020. évi zárszámadása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</si>
</sst>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0__"/>
    <numFmt numFmtId="167" formatCode="\ ##########"/>
    <numFmt numFmtId="176" formatCode="#,##0\ _F_t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color indexed="8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2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7" fontId="10" fillId="0" borderId="1" xfId="0" applyNumberFormat="1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18" fillId="0" borderId="1" xfId="0" applyFont="1" applyBorder="1"/>
    <xf numFmtId="0" fontId="0" fillId="0" borderId="0" xfId="0" applyAlignment="1">
      <alignment wrapText="1"/>
    </xf>
    <xf numFmtId="0" fontId="18" fillId="0" borderId="1" xfId="0" applyFont="1" applyBorder="1" applyAlignment="1">
      <alignment horizontal="center" wrapText="1"/>
    </xf>
    <xf numFmtId="0" fontId="13" fillId="0" borderId="0" xfId="0" applyFont="1"/>
    <xf numFmtId="0" fontId="19" fillId="3" borderId="1" xfId="0" applyFont="1" applyFill="1" applyBorder="1"/>
    <xf numFmtId="167" fontId="10" fillId="3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167" fontId="5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/>
    <xf numFmtId="0" fontId="16" fillId="5" borderId="1" xfId="0" applyFont="1" applyFill="1" applyBorder="1"/>
    <xf numFmtId="0" fontId="0" fillId="0" borderId="0" xfId="0" applyFont="1" applyFill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1" fillId="0" borderId="0" xfId="0" applyFont="1"/>
    <xf numFmtId="0" fontId="0" fillId="0" borderId="0" xfId="0" applyFont="1" applyAlignment="1">
      <alignment horizontal="center" wrapText="1"/>
    </xf>
    <xf numFmtId="176" fontId="22" fillId="0" borderId="1" xfId="0" applyNumberFormat="1" applyFont="1" applyFill="1" applyBorder="1" applyAlignment="1">
      <alignment vertical="center"/>
    </xf>
    <xf numFmtId="176" fontId="23" fillId="0" borderId="1" xfId="0" applyNumberFormat="1" applyFont="1" applyBorder="1"/>
    <xf numFmtId="176" fontId="24" fillId="0" borderId="1" xfId="0" applyNumberFormat="1" applyFont="1" applyFill="1" applyBorder="1" applyAlignment="1">
      <alignment vertical="center"/>
    </xf>
    <xf numFmtId="176" fontId="23" fillId="0" borderId="1" xfId="0" applyNumberFormat="1" applyFont="1" applyBorder="1" applyAlignment="1">
      <alignment vertical="center"/>
    </xf>
    <xf numFmtId="176" fontId="25" fillId="0" borderId="1" xfId="0" applyNumberFormat="1" applyFont="1" applyFill="1" applyBorder="1" applyAlignment="1">
      <alignment vertical="center"/>
    </xf>
    <xf numFmtId="176" fontId="25" fillId="0" borderId="1" xfId="0" applyNumberFormat="1" applyFont="1" applyBorder="1"/>
    <xf numFmtId="176" fontId="25" fillId="3" borderId="1" xfId="0" applyNumberFormat="1" applyFont="1" applyFill="1" applyBorder="1" applyAlignment="1">
      <alignment vertical="center"/>
    </xf>
    <xf numFmtId="176" fontId="22" fillId="0" borderId="1" xfId="0" applyNumberFormat="1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left" vertical="center" wrapText="1"/>
    </xf>
    <xf numFmtId="176" fontId="24" fillId="0" borderId="1" xfId="0" applyNumberFormat="1" applyFont="1" applyFill="1" applyBorder="1" applyAlignment="1">
      <alignment horizontal="left" vertical="center" wrapText="1"/>
    </xf>
    <xf numFmtId="176" fontId="27" fillId="0" borderId="1" xfId="0" applyNumberFormat="1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left" vertical="center"/>
    </xf>
    <xf numFmtId="176" fontId="27" fillId="0" borderId="1" xfId="0" applyNumberFormat="1" applyFont="1" applyFill="1" applyBorder="1" applyAlignment="1">
      <alignment horizontal="left" vertical="center"/>
    </xf>
    <xf numFmtId="176" fontId="25" fillId="0" borderId="1" xfId="0" applyNumberFormat="1" applyFont="1" applyFill="1" applyBorder="1" applyAlignment="1">
      <alignment horizontal="left" vertical="center" wrapText="1"/>
    </xf>
    <xf numFmtId="176" fontId="28" fillId="4" borderId="1" xfId="0" applyNumberFormat="1" applyFont="1" applyFill="1" applyBorder="1" applyAlignment="1">
      <alignment horizontal="left" vertical="center" wrapText="1"/>
    </xf>
    <xf numFmtId="176" fontId="25" fillId="4" borderId="1" xfId="0" applyNumberFormat="1" applyFont="1" applyFill="1" applyBorder="1" applyAlignment="1">
      <alignment vertical="center"/>
    </xf>
    <xf numFmtId="176" fontId="25" fillId="6" borderId="1" xfId="0" applyNumberFormat="1" applyFont="1" applyFill="1" applyBorder="1"/>
    <xf numFmtId="176" fontId="25" fillId="3" borderId="1" xfId="0" applyNumberFormat="1" applyFont="1" applyFill="1" applyBorder="1"/>
    <xf numFmtId="176" fontId="23" fillId="3" borderId="1" xfId="0" applyNumberFormat="1" applyFont="1" applyFill="1" applyBorder="1"/>
    <xf numFmtId="176" fontId="25" fillId="4" borderId="1" xfId="0" applyNumberFormat="1" applyFont="1" applyFill="1" applyBorder="1" applyAlignment="1">
      <alignment horizontal="left" vertical="center" wrapText="1"/>
    </xf>
    <xf numFmtId="176" fontId="29" fillId="4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Border="1"/>
    <xf numFmtId="176" fontId="24" fillId="0" borderId="1" xfId="0" applyNumberFormat="1" applyFont="1" applyFill="1" applyBorder="1" applyAlignment="1">
      <alignment horizontal="right" vertical="center"/>
    </xf>
    <xf numFmtId="176" fontId="25" fillId="0" borderId="1" xfId="0" applyNumberFormat="1" applyFont="1" applyFill="1" applyBorder="1" applyAlignment="1">
      <alignment horizontal="right" vertical="center"/>
    </xf>
    <xf numFmtId="176" fontId="0" fillId="7" borderId="1" xfId="0" applyNumberFormat="1" applyFont="1" applyFill="1" applyBorder="1"/>
    <xf numFmtId="176" fontId="24" fillId="0" borderId="1" xfId="0" applyNumberFormat="1" applyFont="1" applyFill="1" applyBorder="1" applyAlignment="1">
      <alignment horizontal="right" vertical="center" wrapText="1"/>
    </xf>
    <xf numFmtId="176" fontId="28" fillId="4" borderId="1" xfId="0" applyNumberFormat="1" applyFont="1" applyFill="1" applyBorder="1" applyAlignment="1">
      <alignment horizontal="right" vertical="center" wrapText="1"/>
    </xf>
    <xf numFmtId="176" fontId="30" fillId="8" borderId="1" xfId="0" applyNumberFormat="1" applyFont="1" applyFill="1" applyBorder="1"/>
    <xf numFmtId="176" fontId="25" fillId="4" borderId="1" xfId="0" applyNumberFormat="1" applyFont="1" applyFill="1" applyBorder="1" applyAlignment="1">
      <alignment horizontal="right" vertical="center"/>
    </xf>
    <xf numFmtId="176" fontId="24" fillId="9" borderId="1" xfId="0" applyNumberFormat="1" applyFont="1" applyFill="1" applyBorder="1" applyAlignment="1">
      <alignment horizontal="right" vertical="center"/>
    </xf>
    <xf numFmtId="176" fontId="24" fillId="5" borderId="1" xfId="0" applyNumberFormat="1" applyFont="1" applyFill="1" applyBorder="1" applyAlignment="1">
      <alignment horizontal="right" vertical="center"/>
    </xf>
    <xf numFmtId="176" fontId="22" fillId="5" borderId="1" xfId="0" applyNumberFormat="1" applyFont="1" applyFill="1" applyBorder="1" applyAlignment="1">
      <alignment horizontal="right" vertical="center"/>
    </xf>
    <xf numFmtId="176" fontId="26" fillId="0" borderId="1" xfId="0" applyNumberFormat="1" applyFont="1" applyBorder="1" applyAlignment="1">
      <alignment horizontal="right" vertical="top" wrapText="1"/>
    </xf>
    <xf numFmtId="176" fontId="24" fillId="0" borderId="1" xfId="0" applyNumberFormat="1" applyFont="1" applyBorder="1"/>
    <xf numFmtId="176" fontId="27" fillId="0" borderId="1" xfId="0" applyNumberFormat="1" applyFont="1" applyBorder="1" applyAlignment="1">
      <alignment horizontal="right" vertical="top" wrapText="1"/>
    </xf>
    <xf numFmtId="176" fontId="20" fillId="0" borderId="1" xfId="0" applyNumberFormat="1" applyFont="1" applyBorder="1"/>
    <xf numFmtId="176" fontId="31" fillId="0" borderId="1" xfId="0" applyNumberFormat="1" applyFont="1" applyBorder="1"/>
    <xf numFmtId="176" fontId="32" fillId="0" borderId="1" xfId="0" applyNumberFormat="1" applyFont="1" applyBorder="1"/>
    <xf numFmtId="176" fontId="3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0" fillId="0" borderId="0" xfId="0" applyFont="1"/>
    <xf numFmtId="0" fontId="23" fillId="0" borderId="0" xfId="0" applyFont="1"/>
    <xf numFmtId="0" fontId="25" fillId="0" borderId="1" xfId="0" applyFont="1" applyBorder="1"/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176" fontId="20" fillId="0" borderId="3" xfId="0" applyNumberFormat="1" applyFont="1" applyFill="1" applyBorder="1"/>
    <xf numFmtId="176" fontId="0" fillId="0" borderId="1" xfId="0" applyNumberFormat="1" applyFont="1" applyFill="1" applyBorder="1"/>
    <xf numFmtId="176" fontId="20" fillId="0" borderId="1" xfId="0" applyNumberFormat="1" applyFont="1" applyFill="1" applyBorder="1"/>
    <xf numFmtId="0" fontId="35" fillId="0" borderId="0" xfId="0" applyFont="1" applyAlignment="1">
      <alignment horizont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23" fillId="0" borderId="0" xfId="0" applyFont="1" applyAlignment="1">
      <alignment horizontal="center" wrapText="1"/>
    </xf>
    <xf numFmtId="0" fontId="27" fillId="0" borderId="1" xfId="0" applyFont="1" applyFill="1" applyBorder="1" applyAlignment="1">
      <alignment horizontal="center" vertical="top" wrapText="1"/>
    </xf>
    <xf numFmtId="3" fontId="26" fillId="0" borderId="1" xfId="0" applyNumberFormat="1" applyFont="1" applyBorder="1" applyAlignment="1">
      <alignment horizontal="right" vertical="top" wrapText="1"/>
    </xf>
    <xf numFmtId="3" fontId="27" fillId="0" borderId="1" xfId="0" applyNumberFormat="1" applyFont="1" applyBorder="1" applyAlignment="1">
      <alignment horizontal="right" vertical="top" wrapText="1"/>
    </xf>
    <xf numFmtId="0" fontId="0" fillId="0" borderId="0" xfId="0" applyFont="1" applyAlignment="1">
      <alignment wrapText="1"/>
    </xf>
    <xf numFmtId="0" fontId="35" fillId="0" borderId="0" xfId="0" applyFont="1"/>
    <xf numFmtId="0" fontId="25" fillId="0" borderId="0" xfId="0" applyFont="1"/>
    <xf numFmtId="0" fontId="23" fillId="0" borderId="1" xfId="0" applyFont="1" applyBorder="1"/>
    <xf numFmtId="0" fontId="22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6" fillId="3" borderId="1" xfId="0" applyFont="1" applyFill="1" applyBorder="1"/>
    <xf numFmtId="0" fontId="23" fillId="3" borderId="1" xfId="0" applyFont="1" applyFill="1" applyBorder="1"/>
    <xf numFmtId="0" fontId="25" fillId="0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/>
    </xf>
    <xf numFmtId="167" fontId="28" fillId="4" borderId="1" xfId="0" applyNumberFormat="1" applyFont="1" applyFill="1" applyBorder="1" applyAlignment="1">
      <alignment vertical="center"/>
    </xf>
    <xf numFmtId="0" fontId="23" fillId="4" borderId="1" xfId="0" applyFont="1" applyFill="1" applyBorder="1"/>
    <xf numFmtId="0" fontId="26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27" fillId="0" borderId="0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/>
    </xf>
    <xf numFmtId="0" fontId="28" fillId="6" borderId="1" xfId="0" applyFont="1" applyFill="1" applyBorder="1"/>
    <xf numFmtId="0" fontId="38" fillId="6" borderId="1" xfId="0" applyFont="1" applyFill="1" applyBorder="1"/>
    <xf numFmtId="0" fontId="23" fillId="6" borderId="1" xfId="0" applyFont="1" applyFill="1" applyBorder="1"/>
    <xf numFmtId="0" fontId="0" fillId="0" borderId="1" xfId="0" applyFont="1" applyBorder="1"/>
    <xf numFmtId="0" fontId="36" fillId="8" borderId="1" xfId="0" applyFont="1" applyFill="1" applyBorder="1"/>
    <xf numFmtId="0" fontId="25" fillId="8" borderId="1" xfId="0" applyFont="1" applyFill="1" applyBorder="1" applyAlignment="1">
      <alignment horizontal="left" vertical="center"/>
    </xf>
    <xf numFmtId="0" fontId="0" fillId="8" borderId="1" xfId="0" applyFont="1" applyFill="1" applyBorder="1"/>
    <xf numFmtId="0" fontId="37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/>
    <xf numFmtId="0" fontId="28" fillId="7" borderId="1" xfId="0" applyFont="1" applyFill="1" applyBorder="1"/>
    <xf numFmtId="0" fontId="28" fillId="7" borderId="1" xfId="0" applyFont="1" applyFill="1" applyBorder="1" applyAlignment="1">
      <alignment horizontal="left" vertical="center"/>
    </xf>
    <xf numFmtId="0" fontId="0" fillId="7" borderId="1" xfId="0" applyFont="1" applyFill="1" applyBorder="1"/>
    <xf numFmtId="0" fontId="0" fillId="6" borderId="1" xfId="0" applyFont="1" applyFill="1" applyBorder="1"/>
    <xf numFmtId="0" fontId="24" fillId="0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0" fontId="27" fillId="0" borderId="1" xfId="1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7" fillId="9" borderId="1" xfId="0" applyFont="1" applyFill="1" applyBorder="1" applyAlignment="1">
      <alignment horizontal="left" vertical="center" wrapText="1"/>
    </xf>
    <xf numFmtId="0" fontId="24" fillId="9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/>
    </xf>
    <xf numFmtId="0" fontId="0" fillId="5" borderId="1" xfId="0" applyFont="1" applyFill="1" applyBorder="1"/>
    <xf numFmtId="176" fontId="25" fillId="4" borderId="1" xfId="0" applyNumberFormat="1" applyFont="1" applyFill="1" applyBorder="1" applyAlignment="1">
      <alignment horizontal="right" vertical="center" wrapText="1"/>
    </xf>
    <xf numFmtId="0" fontId="27" fillId="0" borderId="1" xfId="1" applyFont="1" applyFill="1" applyBorder="1" applyAlignment="1">
      <alignment horizontal="center" wrapText="1"/>
    </xf>
    <xf numFmtId="0" fontId="27" fillId="0" borderId="1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/>
    </xf>
    <xf numFmtId="0" fontId="38" fillId="0" borderId="1" xfId="0" applyNumberFormat="1" applyFont="1" applyFill="1" applyBorder="1" applyAlignment="1">
      <alignment vertical="center"/>
    </xf>
    <xf numFmtId="167" fontId="38" fillId="0" borderId="1" xfId="0" applyNumberFormat="1" applyFont="1" applyFill="1" applyBorder="1" applyAlignment="1">
      <alignment vertical="center"/>
    </xf>
    <xf numFmtId="0" fontId="38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167" fontId="28" fillId="0" borderId="1" xfId="0" applyNumberFormat="1" applyFont="1" applyFill="1" applyBorder="1" applyAlignment="1">
      <alignment vertical="center"/>
    </xf>
    <xf numFmtId="0" fontId="3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/>
    </xf>
    <xf numFmtId="167" fontId="28" fillId="3" borderId="1" xfId="0" applyNumberFormat="1" applyFont="1" applyFill="1" applyBorder="1" applyAlignment="1">
      <alignment vertical="center"/>
    </xf>
    <xf numFmtId="166" fontId="38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35" fillId="0" borderId="0" xfId="0" applyFont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25" fillId="0" borderId="1" xfId="0" applyFont="1" applyBorder="1" applyAlignment="1"/>
    <xf numFmtId="0" fontId="24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7" xfId="0" applyFont="1" applyBorder="1" applyAlignment="1"/>
    <xf numFmtId="0" fontId="24" fillId="0" borderId="4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/>
    <xf numFmtId="0" fontId="14" fillId="0" borderId="0" xfId="0" applyFont="1" applyFill="1" applyAlignment="1">
      <alignment horizontal="center" wrapText="1"/>
    </xf>
    <xf numFmtId="0" fontId="41" fillId="0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E173"/>
  <sheetViews>
    <sheetView tabSelected="1" zoomScaleNormal="100" zoomScaleSheetLayoutView="100" workbookViewId="0">
      <selection activeCell="A8" sqref="A8"/>
    </sheetView>
  </sheetViews>
  <sheetFormatPr defaultRowHeight="15" x14ac:dyDescent="0.25"/>
  <cols>
    <col min="1" max="1" width="83.42578125" style="97" customWidth="1"/>
    <col min="2" max="2" width="9.140625" style="97"/>
    <col min="3" max="3" width="12.5703125" style="97" customWidth="1"/>
    <col min="4" max="4" width="12.7109375" style="97" customWidth="1"/>
    <col min="5" max="5" width="12.28515625" style="97" customWidth="1"/>
    <col min="6" max="11" width="10.7109375" style="97" customWidth="1"/>
    <col min="12" max="14" width="12" style="97" customWidth="1"/>
    <col min="15" max="16384" width="9.140625" style="97"/>
  </cols>
  <sheetData>
    <row r="1" spans="1:14" ht="21" customHeight="1" x14ac:dyDescent="0.3">
      <c r="A1" s="196" t="s">
        <v>939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8"/>
      <c r="M1" s="199"/>
      <c r="N1" s="199"/>
    </row>
    <row r="2" spans="1:14" ht="18.75" customHeight="1" x14ac:dyDescent="0.3">
      <c r="A2" s="200" t="s">
        <v>921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9"/>
      <c r="N2" s="199"/>
    </row>
    <row r="3" spans="1:14" ht="18.75" x14ac:dyDescent="0.3">
      <c r="A3" s="125"/>
    </row>
    <row r="4" spans="1:14" x14ac:dyDescent="0.25">
      <c r="A4" s="126" t="s">
        <v>545</v>
      </c>
    </row>
    <row r="5" spans="1:14" ht="25.5" customHeight="1" x14ac:dyDescent="0.25">
      <c r="A5" s="206" t="s">
        <v>31</v>
      </c>
      <c r="B5" s="208" t="s">
        <v>32</v>
      </c>
      <c r="C5" s="201" t="s">
        <v>490</v>
      </c>
      <c r="D5" s="202"/>
      <c r="E5" s="203"/>
      <c r="F5" s="201" t="s">
        <v>491</v>
      </c>
      <c r="G5" s="202"/>
      <c r="H5" s="203"/>
      <c r="I5" s="201" t="s">
        <v>492</v>
      </c>
      <c r="J5" s="202"/>
      <c r="K5" s="203"/>
      <c r="L5" s="204" t="s">
        <v>547</v>
      </c>
      <c r="M5" s="205"/>
      <c r="N5" s="205"/>
    </row>
    <row r="6" spans="1:14" ht="25.5" x14ac:dyDescent="0.25">
      <c r="A6" s="207"/>
      <c r="B6" s="209"/>
      <c r="C6" s="100" t="s">
        <v>548</v>
      </c>
      <c r="D6" s="100" t="s">
        <v>6</v>
      </c>
      <c r="E6" s="102" t="s">
        <v>7</v>
      </c>
      <c r="F6" s="100" t="s">
        <v>548</v>
      </c>
      <c r="G6" s="100" t="s">
        <v>6</v>
      </c>
      <c r="H6" s="102" t="s">
        <v>7</v>
      </c>
      <c r="I6" s="100" t="s">
        <v>548</v>
      </c>
      <c r="J6" s="100" t="s">
        <v>6</v>
      </c>
      <c r="K6" s="102" t="s">
        <v>7</v>
      </c>
      <c r="L6" s="100" t="s">
        <v>548</v>
      </c>
      <c r="M6" s="100" t="s">
        <v>6</v>
      </c>
      <c r="N6" s="102" t="s">
        <v>7</v>
      </c>
    </row>
    <row r="7" spans="1:14" ht="15.75" x14ac:dyDescent="0.25">
      <c r="A7" s="175" t="s">
        <v>33</v>
      </c>
      <c r="B7" s="176" t="s">
        <v>34</v>
      </c>
      <c r="C7" s="52">
        <v>2164600</v>
      </c>
      <c r="D7" s="52">
        <v>3200000</v>
      </c>
      <c r="E7" s="53">
        <v>3124260</v>
      </c>
      <c r="F7" s="127"/>
      <c r="G7" s="127"/>
      <c r="H7" s="127"/>
      <c r="I7" s="127"/>
      <c r="J7" s="127"/>
      <c r="K7" s="127"/>
      <c r="L7" s="52">
        <f>C7</f>
        <v>2164600</v>
      </c>
      <c r="M7" s="52">
        <f>D7</f>
        <v>3200000</v>
      </c>
      <c r="N7" s="53">
        <f>E7</f>
        <v>3124260</v>
      </c>
    </row>
    <row r="8" spans="1:14" ht="15.75" x14ac:dyDescent="0.25">
      <c r="A8" s="175" t="s">
        <v>35</v>
      </c>
      <c r="B8" s="177" t="s">
        <v>36</v>
      </c>
      <c r="C8" s="52"/>
      <c r="D8" s="52"/>
      <c r="E8" s="53"/>
      <c r="F8" s="127"/>
      <c r="G8" s="127"/>
      <c r="H8" s="127"/>
      <c r="I8" s="127"/>
      <c r="J8" s="127"/>
      <c r="K8" s="127"/>
      <c r="L8" s="52">
        <f t="shared" ref="L8:L21" si="0">C8</f>
        <v>0</v>
      </c>
      <c r="M8" s="52">
        <f t="shared" ref="M8:M21" si="1">D8</f>
        <v>0</v>
      </c>
      <c r="N8" s="53">
        <f t="shared" ref="N8:N21" si="2">E8</f>
        <v>0</v>
      </c>
    </row>
    <row r="9" spans="1:14" ht="15.75" x14ac:dyDescent="0.25">
      <c r="A9" s="175" t="s">
        <v>37</v>
      </c>
      <c r="B9" s="177" t="s">
        <v>38</v>
      </c>
      <c r="C9" s="52"/>
      <c r="D9" s="52"/>
      <c r="E9" s="53"/>
      <c r="F9" s="127"/>
      <c r="G9" s="127"/>
      <c r="H9" s="127"/>
      <c r="I9" s="127"/>
      <c r="J9" s="127"/>
      <c r="K9" s="127"/>
      <c r="L9" s="52">
        <f t="shared" si="0"/>
        <v>0</v>
      </c>
      <c r="M9" s="52">
        <f t="shared" si="1"/>
        <v>0</v>
      </c>
      <c r="N9" s="53">
        <f t="shared" si="2"/>
        <v>0</v>
      </c>
    </row>
    <row r="10" spans="1:14" ht="15.75" x14ac:dyDescent="0.25">
      <c r="A10" s="178" t="s">
        <v>39</v>
      </c>
      <c r="B10" s="177" t="s">
        <v>40</v>
      </c>
      <c r="C10" s="52"/>
      <c r="D10" s="52"/>
      <c r="E10" s="53"/>
      <c r="F10" s="127"/>
      <c r="G10" s="127"/>
      <c r="H10" s="127"/>
      <c r="I10" s="127"/>
      <c r="J10" s="127"/>
      <c r="K10" s="127"/>
      <c r="L10" s="52">
        <f t="shared" si="0"/>
        <v>0</v>
      </c>
      <c r="M10" s="52">
        <f t="shared" si="1"/>
        <v>0</v>
      </c>
      <c r="N10" s="53">
        <f t="shared" si="2"/>
        <v>0</v>
      </c>
    </row>
    <row r="11" spans="1:14" ht="15.75" x14ac:dyDescent="0.25">
      <c r="A11" s="178" t="s">
        <v>41</v>
      </c>
      <c r="B11" s="177" t="s">
        <v>42</v>
      </c>
      <c r="C11" s="52"/>
      <c r="D11" s="52"/>
      <c r="E11" s="53"/>
      <c r="F11" s="127"/>
      <c r="G11" s="127"/>
      <c r="H11" s="127"/>
      <c r="I11" s="127"/>
      <c r="J11" s="127"/>
      <c r="K11" s="127"/>
      <c r="L11" s="52">
        <f t="shared" si="0"/>
        <v>0</v>
      </c>
      <c r="M11" s="52">
        <f t="shared" si="1"/>
        <v>0</v>
      </c>
      <c r="N11" s="53">
        <f t="shared" si="2"/>
        <v>0</v>
      </c>
    </row>
    <row r="12" spans="1:14" ht="15.75" x14ac:dyDescent="0.25">
      <c r="A12" s="178" t="s">
        <v>43</v>
      </c>
      <c r="B12" s="177" t="s">
        <v>44</v>
      </c>
      <c r="C12" s="52"/>
      <c r="D12" s="52"/>
      <c r="E12" s="53"/>
      <c r="F12" s="127"/>
      <c r="G12" s="127"/>
      <c r="H12" s="127"/>
      <c r="I12" s="127"/>
      <c r="J12" s="127"/>
      <c r="K12" s="127"/>
      <c r="L12" s="52">
        <f t="shared" si="0"/>
        <v>0</v>
      </c>
      <c r="M12" s="52">
        <f t="shared" si="1"/>
        <v>0</v>
      </c>
      <c r="N12" s="53">
        <f t="shared" si="2"/>
        <v>0</v>
      </c>
    </row>
    <row r="13" spans="1:14" ht="15.75" x14ac:dyDescent="0.25">
      <c r="A13" s="178" t="s">
        <v>45</v>
      </c>
      <c r="B13" s="177" t="s">
        <v>46</v>
      </c>
      <c r="C13" s="52">
        <v>138800</v>
      </c>
      <c r="D13" s="52">
        <v>420000</v>
      </c>
      <c r="E13" s="53">
        <v>418365</v>
      </c>
      <c r="F13" s="127"/>
      <c r="G13" s="127"/>
      <c r="H13" s="127"/>
      <c r="I13" s="127"/>
      <c r="J13" s="127"/>
      <c r="K13" s="127"/>
      <c r="L13" s="52">
        <f t="shared" si="0"/>
        <v>138800</v>
      </c>
      <c r="M13" s="52">
        <f t="shared" si="1"/>
        <v>420000</v>
      </c>
      <c r="N13" s="53">
        <f t="shared" si="2"/>
        <v>418365</v>
      </c>
    </row>
    <row r="14" spans="1:14" ht="15.75" x14ac:dyDescent="0.25">
      <c r="A14" s="178" t="s">
        <v>47</v>
      </c>
      <c r="B14" s="177" t="s">
        <v>48</v>
      </c>
      <c r="C14" s="52"/>
      <c r="D14" s="52"/>
      <c r="E14" s="53"/>
      <c r="F14" s="127"/>
      <c r="G14" s="127"/>
      <c r="H14" s="127"/>
      <c r="I14" s="127"/>
      <c r="J14" s="127"/>
      <c r="K14" s="127"/>
      <c r="L14" s="52">
        <f t="shared" si="0"/>
        <v>0</v>
      </c>
      <c r="M14" s="52">
        <f t="shared" si="1"/>
        <v>0</v>
      </c>
      <c r="N14" s="53">
        <f t="shared" si="2"/>
        <v>0</v>
      </c>
    </row>
    <row r="15" spans="1:14" ht="15.75" x14ac:dyDescent="0.25">
      <c r="A15" s="179" t="s">
        <v>49</v>
      </c>
      <c r="B15" s="177" t="s">
        <v>50</v>
      </c>
      <c r="C15" s="52"/>
      <c r="D15" s="52"/>
      <c r="E15" s="53"/>
      <c r="F15" s="127"/>
      <c r="G15" s="127"/>
      <c r="H15" s="127"/>
      <c r="I15" s="127"/>
      <c r="J15" s="127"/>
      <c r="K15" s="127"/>
      <c r="L15" s="52">
        <f t="shared" si="0"/>
        <v>0</v>
      </c>
      <c r="M15" s="52">
        <f t="shared" si="1"/>
        <v>0</v>
      </c>
      <c r="N15" s="53">
        <f t="shared" si="2"/>
        <v>0</v>
      </c>
    </row>
    <row r="16" spans="1:14" ht="15.75" x14ac:dyDescent="0.25">
      <c r="A16" s="179" t="s">
        <v>51</v>
      </c>
      <c r="B16" s="177" t="s">
        <v>52</v>
      </c>
      <c r="C16" s="52"/>
      <c r="D16" s="52"/>
      <c r="E16" s="53"/>
      <c r="F16" s="127"/>
      <c r="G16" s="127"/>
      <c r="H16" s="127"/>
      <c r="I16" s="127"/>
      <c r="J16" s="127"/>
      <c r="K16" s="127"/>
      <c r="L16" s="52">
        <f t="shared" si="0"/>
        <v>0</v>
      </c>
      <c r="M16" s="52">
        <f t="shared" si="1"/>
        <v>0</v>
      </c>
      <c r="N16" s="53">
        <f t="shared" si="2"/>
        <v>0</v>
      </c>
    </row>
    <row r="17" spans="1:14" ht="15.75" x14ac:dyDescent="0.25">
      <c r="A17" s="179" t="s">
        <v>53</v>
      </c>
      <c r="B17" s="177" t="s">
        <v>54</v>
      </c>
      <c r="C17" s="52"/>
      <c r="D17" s="52"/>
      <c r="E17" s="53"/>
      <c r="F17" s="127"/>
      <c r="G17" s="127"/>
      <c r="H17" s="127"/>
      <c r="I17" s="127"/>
      <c r="J17" s="127"/>
      <c r="K17" s="127"/>
      <c r="L17" s="52">
        <f t="shared" si="0"/>
        <v>0</v>
      </c>
      <c r="M17" s="52">
        <f t="shared" si="1"/>
        <v>0</v>
      </c>
      <c r="N17" s="53">
        <f t="shared" si="2"/>
        <v>0</v>
      </c>
    </row>
    <row r="18" spans="1:14" ht="15.75" x14ac:dyDescent="0.25">
      <c r="A18" s="179" t="s">
        <v>55</v>
      </c>
      <c r="B18" s="177" t="s">
        <v>56</v>
      </c>
      <c r="C18" s="52"/>
      <c r="D18" s="52"/>
      <c r="E18" s="53"/>
      <c r="F18" s="127"/>
      <c r="G18" s="127"/>
      <c r="H18" s="127"/>
      <c r="I18" s="127"/>
      <c r="J18" s="127"/>
      <c r="K18" s="127"/>
      <c r="L18" s="52">
        <f t="shared" si="0"/>
        <v>0</v>
      </c>
      <c r="M18" s="52">
        <f t="shared" si="1"/>
        <v>0</v>
      </c>
      <c r="N18" s="53">
        <f t="shared" si="2"/>
        <v>0</v>
      </c>
    </row>
    <row r="19" spans="1:14" ht="15.75" x14ac:dyDescent="0.25">
      <c r="A19" s="179" t="s">
        <v>349</v>
      </c>
      <c r="B19" s="177" t="s">
        <v>57</v>
      </c>
      <c r="C19" s="52"/>
      <c r="D19" s="52"/>
      <c r="E19" s="53"/>
      <c r="F19" s="127"/>
      <c r="G19" s="127"/>
      <c r="H19" s="127"/>
      <c r="I19" s="127"/>
      <c r="J19" s="127"/>
      <c r="K19" s="127"/>
      <c r="L19" s="52">
        <f t="shared" si="0"/>
        <v>0</v>
      </c>
      <c r="M19" s="52">
        <f t="shared" si="1"/>
        <v>0</v>
      </c>
      <c r="N19" s="53">
        <f t="shared" si="2"/>
        <v>0</v>
      </c>
    </row>
    <row r="20" spans="1:14" ht="15.75" x14ac:dyDescent="0.25">
      <c r="A20" s="180" t="s">
        <v>319</v>
      </c>
      <c r="B20" s="181" t="s">
        <v>58</v>
      </c>
      <c r="C20" s="54">
        <v>2303400</v>
      </c>
      <c r="D20" s="54">
        <v>3620000</v>
      </c>
      <c r="E20" s="54">
        <v>3542625</v>
      </c>
      <c r="F20" s="127"/>
      <c r="G20" s="127"/>
      <c r="H20" s="127"/>
      <c r="I20" s="127"/>
      <c r="J20" s="127"/>
      <c r="K20" s="127"/>
      <c r="L20" s="54">
        <f t="shared" si="0"/>
        <v>2303400</v>
      </c>
      <c r="M20" s="54">
        <f t="shared" si="1"/>
        <v>3620000</v>
      </c>
      <c r="N20" s="54">
        <f t="shared" si="2"/>
        <v>3542625</v>
      </c>
    </row>
    <row r="21" spans="1:14" ht="15.75" x14ac:dyDescent="0.25">
      <c r="A21" s="179" t="s">
        <v>59</v>
      </c>
      <c r="B21" s="177" t="s">
        <v>60</v>
      </c>
      <c r="C21" s="52">
        <v>2769500</v>
      </c>
      <c r="D21" s="52">
        <v>2800000</v>
      </c>
      <c r="E21" s="53">
        <v>2765724</v>
      </c>
      <c r="F21" s="127"/>
      <c r="G21" s="127"/>
      <c r="H21" s="127"/>
      <c r="I21" s="127"/>
      <c r="J21" s="127"/>
      <c r="K21" s="127"/>
      <c r="L21" s="52">
        <f t="shared" si="0"/>
        <v>2769500</v>
      </c>
      <c r="M21" s="52">
        <f t="shared" si="1"/>
        <v>2800000</v>
      </c>
      <c r="N21" s="53">
        <f t="shared" si="2"/>
        <v>2765724</v>
      </c>
    </row>
    <row r="22" spans="1:14" ht="33.75" customHeight="1" x14ac:dyDescent="0.25">
      <c r="A22" s="179" t="s">
        <v>61</v>
      </c>
      <c r="B22" s="177" t="s">
        <v>62</v>
      </c>
      <c r="C22" s="52">
        <v>342000</v>
      </c>
      <c r="D22" s="52">
        <v>42000</v>
      </c>
      <c r="E22" s="55">
        <v>24000</v>
      </c>
      <c r="F22" s="127"/>
      <c r="G22" s="127"/>
      <c r="H22" s="127"/>
      <c r="I22" s="127"/>
      <c r="J22" s="127"/>
      <c r="K22" s="127"/>
      <c r="L22" s="52">
        <f t="shared" ref="L22:L46" si="3">C22</f>
        <v>342000</v>
      </c>
      <c r="M22" s="52">
        <f t="shared" ref="M22:M46" si="4">D22</f>
        <v>42000</v>
      </c>
      <c r="N22" s="53">
        <f t="shared" ref="N22:N46" si="5">E22</f>
        <v>24000</v>
      </c>
    </row>
    <row r="23" spans="1:14" ht="15.75" x14ac:dyDescent="0.25">
      <c r="A23" s="182" t="s">
        <v>63</v>
      </c>
      <c r="B23" s="177" t="s">
        <v>64</v>
      </c>
      <c r="C23" s="52">
        <v>400000</v>
      </c>
      <c r="D23" s="52"/>
      <c r="E23" s="53"/>
      <c r="F23" s="127"/>
      <c r="G23" s="127"/>
      <c r="H23" s="127"/>
      <c r="I23" s="127"/>
      <c r="J23" s="127"/>
      <c r="K23" s="127"/>
      <c r="L23" s="52">
        <f t="shared" si="3"/>
        <v>400000</v>
      </c>
      <c r="M23" s="52">
        <f t="shared" si="4"/>
        <v>0</v>
      </c>
      <c r="N23" s="53">
        <f t="shared" si="5"/>
        <v>0</v>
      </c>
    </row>
    <row r="24" spans="1:14" ht="15.75" x14ac:dyDescent="0.25">
      <c r="A24" s="183" t="s">
        <v>320</v>
      </c>
      <c r="B24" s="181" t="s">
        <v>65</v>
      </c>
      <c r="C24" s="54">
        <f>SUM(C21:C23)</f>
        <v>3511500</v>
      </c>
      <c r="D24" s="54">
        <f>SUM(D21:D23)</f>
        <v>2842000</v>
      </c>
      <c r="E24" s="54">
        <f>SUM(E21:E23)</f>
        <v>2789724</v>
      </c>
      <c r="F24" s="127"/>
      <c r="G24" s="127"/>
      <c r="H24" s="127"/>
      <c r="I24" s="127"/>
      <c r="J24" s="127"/>
      <c r="K24" s="127"/>
      <c r="L24" s="54">
        <f t="shared" si="3"/>
        <v>3511500</v>
      </c>
      <c r="M24" s="54">
        <f t="shared" si="4"/>
        <v>2842000</v>
      </c>
      <c r="N24" s="54">
        <f t="shared" si="5"/>
        <v>2789724</v>
      </c>
    </row>
    <row r="25" spans="1:14" ht="15.75" x14ac:dyDescent="0.25">
      <c r="A25" s="180" t="s">
        <v>379</v>
      </c>
      <c r="B25" s="181" t="s">
        <v>66</v>
      </c>
      <c r="C25" s="56">
        <f>C20+C24</f>
        <v>5814900</v>
      </c>
      <c r="D25" s="56">
        <f>D20+D24</f>
        <v>6462000</v>
      </c>
      <c r="E25" s="56">
        <f>E20+E24</f>
        <v>6332349</v>
      </c>
      <c r="F25" s="127"/>
      <c r="G25" s="127"/>
      <c r="H25" s="127"/>
      <c r="I25" s="127"/>
      <c r="J25" s="127"/>
      <c r="K25" s="127"/>
      <c r="L25" s="56">
        <f t="shared" si="3"/>
        <v>5814900</v>
      </c>
      <c r="M25" s="56">
        <f t="shared" si="4"/>
        <v>6462000</v>
      </c>
      <c r="N25" s="56">
        <f t="shared" si="5"/>
        <v>6332349</v>
      </c>
    </row>
    <row r="26" spans="1:14" ht="15.75" x14ac:dyDescent="0.25">
      <c r="A26" s="183" t="s">
        <v>350</v>
      </c>
      <c r="B26" s="181" t="s">
        <v>67</v>
      </c>
      <c r="C26" s="56">
        <v>922100</v>
      </c>
      <c r="D26" s="56">
        <v>950000</v>
      </c>
      <c r="E26" s="57">
        <v>943687</v>
      </c>
      <c r="F26" s="127"/>
      <c r="G26" s="127"/>
      <c r="H26" s="127"/>
      <c r="I26" s="127"/>
      <c r="J26" s="127"/>
      <c r="K26" s="127"/>
      <c r="L26" s="56">
        <f t="shared" si="3"/>
        <v>922100</v>
      </c>
      <c r="M26" s="56">
        <f t="shared" si="4"/>
        <v>950000</v>
      </c>
      <c r="N26" s="57">
        <f t="shared" si="5"/>
        <v>943687</v>
      </c>
    </row>
    <row r="27" spans="1:14" ht="15.75" x14ac:dyDescent="0.25">
      <c r="A27" s="179" t="s">
        <v>68</v>
      </c>
      <c r="B27" s="177" t="s">
        <v>69</v>
      </c>
      <c r="C27" s="52"/>
      <c r="D27" s="52"/>
      <c r="E27" s="53"/>
      <c r="F27" s="127"/>
      <c r="G27" s="127"/>
      <c r="H27" s="127"/>
      <c r="I27" s="127"/>
      <c r="J27" s="127"/>
      <c r="K27" s="127"/>
      <c r="L27" s="52">
        <f t="shared" si="3"/>
        <v>0</v>
      </c>
      <c r="M27" s="52">
        <f t="shared" si="4"/>
        <v>0</v>
      </c>
      <c r="N27" s="53">
        <f t="shared" si="5"/>
        <v>0</v>
      </c>
    </row>
    <row r="28" spans="1:14" ht="15.75" x14ac:dyDescent="0.25">
      <c r="A28" s="179" t="s">
        <v>70</v>
      </c>
      <c r="B28" s="177" t="s">
        <v>71</v>
      </c>
      <c r="C28" s="52">
        <v>525000</v>
      </c>
      <c r="D28" s="52">
        <v>1425000</v>
      </c>
      <c r="E28" s="53">
        <v>1424639</v>
      </c>
      <c r="F28" s="127"/>
      <c r="G28" s="127"/>
      <c r="H28" s="127"/>
      <c r="I28" s="127"/>
      <c r="J28" s="127"/>
      <c r="K28" s="127"/>
      <c r="L28" s="52">
        <f t="shared" si="3"/>
        <v>525000</v>
      </c>
      <c r="M28" s="52">
        <f t="shared" si="4"/>
        <v>1425000</v>
      </c>
      <c r="N28" s="53">
        <f t="shared" si="5"/>
        <v>1424639</v>
      </c>
    </row>
    <row r="29" spans="1:14" ht="15.75" x14ac:dyDescent="0.25">
      <c r="A29" s="179" t="s">
        <v>72</v>
      </c>
      <c r="B29" s="177" t="s">
        <v>73</v>
      </c>
      <c r="C29" s="52"/>
      <c r="D29" s="52"/>
      <c r="E29" s="53"/>
      <c r="F29" s="127"/>
      <c r="G29" s="127"/>
      <c r="H29" s="127"/>
      <c r="I29" s="127"/>
      <c r="J29" s="127"/>
      <c r="K29" s="127"/>
      <c r="L29" s="52">
        <f t="shared" si="3"/>
        <v>0</v>
      </c>
      <c r="M29" s="52">
        <f t="shared" si="4"/>
        <v>0</v>
      </c>
      <c r="N29" s="53">
        <f t="shared" si="5"/>
        <v>0</v>
      </c>
    </row>
    <row r="30" spans="1:14" ht="15.75" x14ac:dyDescent="0.25">
      <c r="A30" s="183" t="s">
        <v>321</v>
      </c>
      <c r="B30" s="181" t="s">
        <v>74</v>
      </c>
      <c r="C30" s="54">
        <f>SUM(C27:C29)</f>
        <v>525000</v>
      </c>
      <c r="D30" s="54">
        <f>SUM(D27:D29)</f>
        <v>1425000</v>
      </c>
      <c r="E30" s="54">
        <f>SUM(E27:E29)</f>
        <v>1424639</v>
      </c>
      <c r="F30" s="127"/>
      <c r="G30" s="127"/>
      <c r="H30" s="127"/>
      <c r="I30" s="127"/>
      <c r="J30" s="127"/>
      <c r="K30" s="127"/>
      <c r="L30" s="54">
        <f t="shared" si="3"/>
        <v>525000</v>
      </c>
      <c r="M30" s="54">
        <f t="shared" si="4"/>
        <v>1425000</v>
      </c>
      <c r="N30" s="54">
        <f t="shared" si="5"/>
        <v>1424639</v>
      </c>
    </row>
    <row r="31" spans="1:14" ht="15.75" x14ac:dyDescent="0.25">
      <c r="A31" s="179" t="s">
        <v>75</v>
      </c>
      <c r="B31" s="177" t="s">
        <v>76</v>
      </c>
      <c r="C31" s="52"/>
      <c r="D31" s="52">
        <v>136000</v>
      </c>
      <c r="E31" s="53">
        <v>135241</v>
      </c>
      <c r="F31" s="127"/>
      <c r="G31" s="127"/>
      <c r="H31" s="127"/>
      <c r="I31" s="127"/>
      <c r="J31" s="127"/>
      <c r="K31" s="127"/>
      <c r="L31" s="52">
        <f t="shared" si="3"/>
        <v>0</v>
      </c>
      <c r="M31" s="52">
        <f t="shared" si="4"/>
        <v>136000</v>
      </c>
      <c r="N31" s="53">
        <f t="shared" si="5"/>
        <v>135241</v>
      </c>
    </row>
    <row r="32" spans="1:14" ht="15.75" x14ac:dyDescent="0.25">
      <c r="A32" s="179" t="s">
        <v>77</v>
      </c>
      <c r="B32" s="177" t="s">
        <v>78</v>
      </c>
      <c r="C32" s="52"/>
      <c r="D32" s="52">
        <v>56000</v>
      </c>
      <c r="E32" s="53">
        <v>55625</v>
      </c>
      <c r="F32" s="127"/>
      <c r="G32" s="127"/>
      <c r="H32" s="127"/>
      <c r="I32" s="127"/>
      <c r="J32" s="127"/>
      <c r="K32" s="127"/>
      <c r="L32" s="52">
        <f t="shared" si="3"/>
        <v>0</v>
      </c>
      <c r="M32" s="52">
        <f t="shared" si="4"/>
        <v>56000</v>
      </c>
      <c r="N32" s="53">
        <f t="shared" si="5"/>
        <v>55625</v>
      </c>
    </row>
    <row r="33" spans="1:14" ht="15" customHeight="1" x14ac:dyDescent="0.25">
      <c r="A33" s="183" t="s">
        <v>380</v>
      </c>
      <c r="B33" s="181" t="s">
        <v>79</v>
      </c>
      <c r="C33" s="54">
        <f>SUM(C31:C32)</f>
        <v>0</v>
      </c>
      <c r="D33" s="54">
        <f>SUM(D31:D32)</f>
        <v>192000</v>
      </c>
      <c r="E33" s="54">
        <f>SUM(E31:E32)</f>
        <v>190866</v>
      </c>
      <c r="F33" s="127"/>
      <c r="G33" s="127"/>
      <c r="H33" s="127"/>
      <c r="I33" s="127"/>
      <c r="J33" s="127"/>
      <c r="K33" s="127"/>
      <c r="L33" s="54">
        <f t="shared" si="3"/>
        <v>0</v>
      </c>
      <c r="M33" s="54">
        <f t="shared" si="4"/>
        <v>192000</v>
      </c>
      <c r="N33" s="54">
        <f t="shared" si="5"/>
        <v>190866</v>
      </c>
    </row>
    <row r="34" spans="1:14" ht="15.75" x14ac:dyDescent="0.25">
      <c r="A34" s="179" t="s">
        <v>80</v>
      </c>
      <c r="B34" s="177" t="s">
        <v>81</v>
      </c>
      <c r="C34" s="52">
        <v>750000</v>
      </c>
      <c r="D34" s="52">
        <v>1150000</v>
      </c>
      <c r="E34" s="53">
        <v>1149197</v>
      </c>
      <c r="F34" s="127"/>
      <c r="G34" s="127"/>
      <c r="H34" s="127"/>
      <c r="I34" s="127"/>
      <c r="J34" s="127"/>
      <c r="K34" s="127"/>
      <c r="L34" s="52">
        <f t="shared" si="3"/>
        <v>750000</v>
      </c>
      <c r="M34" s="52">
        <f t="shared" si="4"/>
        <v>1150000</v>
      </c>
      <c r="N34" s="53">
        <f t="shared" si="5"/>
        <v>1149197</v>
      </c>
    </row>
    <row r="35" spans="1:14" ht="15.75" x14ac:dyDescent="0.25">
      <c r="A35" s="179" t="s">
        <v>82</v>
      </c>
      <c r="B35" s="177" t="s">
        <v>83</v>
      </c>
      <c r="C35" s="52">
        <v>128400</v>
      </c>
      <c r="D35" s="52">
        <v>316000</v>
      </c>
      <c r="E35" s="53">
        <v>315828</v>
      </c>
      <c r="F35" s="127"/>
      <c r="G35" s="127"/>
      <c r="H35" s="127"/>
      <c r="I35" s="127"/>
      <c r="J35" s="127"/>
      <c r="K35" s="127"/>
      <c r="L35" s="52">
        <f t="shared" si="3"/>
        <v>128400</v>
      </c>
      <c r="M35" s="52">
        <f t="shared" si="4"/>
        <v>316000</v>
      </c>
      <c r="N35" s="53">
        <f t="shared" si="5"/>
        <v>315828</v>
      </c>
    </row>
    <row r="36" spans="1:14" ht="15.75" x14ac:dyDescent="0.25">
      <c r="A36" s="179" t="s">
        <v>351</v>
      </c>
      <c r="B36" s="177" t="s">
        <v>84</v>
      </c>
      <c r="C36" s="52">
        <v>50000</v>
      </c>
      <c r="D36" s="52"/>
      <c r="E36" s="53"/>
      <c r="F36" s="127"/>
      <c r="G36" s="127"/>
      <c r="H36" s="127"/>
      <c r="I36" s="127"/>
      <c r="J36" s="127"/>
      <c r="K36" s="127"/>
      <c r="L36" s="52">
        <f t="shared" si="3"/>
        <v>50000</v>
      </c>
      <c r="M36" s="52">
        <f t="shared" si="4"/>
        <v>0</v>
      </c>
      <c r="N36" s="53">
        <f t="shared" si="5"/>
        <v>0</v>
      </c>
    </row>
    <row r="37" spans="1:14" ht="15.75" x14ac:dyDescent="0.25">
      <c r="A37" s="179" t="s">
        <v>85</v>
      </c>
      <c r="B37" s="177" t="s">
        <v>86</v>
      </c>
      <c r="C37" s="52">
        <v>915000</v>
      </c>
      <c r="D37" s="52">
        <v>400000</v>
      </c>
      <c r="E37" s="53">
        <v>389116</v>
      </c>
      <c r="F37" s="127"/>
      <c r="G37" s="127"/>
      <c r="H37" s="127"/>
      <c r="I37" s="127"/>
      <c r="J37" s="127"/>
      <c r="K37" s="127"/>
      <c r="L37" s="52">
        <f t="shared" si="3"/>
        <v>915000</v>
      </c>
      <c r="M37" s="52">
        <f t="shared" si="4"/>
        <v>400000</v>
      </c>
      <c r="N37" s="53">
        <f t="shared" si="5"/>
        <v>389116</v>
      </c>
    </row>
    <row r="38" spans="1:14" ht="15.75" x14ac:dyDescent="0.25">
      <c r="A38" s="184" t="s">
        <v>352</v>
      </c>
      <c r="B38" s="177" t="s">
        <v>87</v>
      </c>
      <c r="C38" s="52"/>
      <c r="D38" s="52"/>
      <c r="E38" s="53"/>
      <c r="F38" s="127"/>
      <c r="G38" s="127"/>
      <c r="H38" s="127"/>
      <c r="I38" s="127"/>
      <c r="J38" s="127"/>
      <c r="K38" s="127"/>
      <c r="L38" s="52">
        <f t="shared" si="3"/>
        <v>0</v>
      </c>
      <c r="M38" s="52">
        <f t="shared" si="4"/>
        <v>0</v>
      </c>
      <c r="N38" s="53">
        <f t="shared" si="5"/>
        <v>0</v>
      </c>
    </row>
    <row r="39" spans="1:14" ht="15.75" x14ac:dyDescent="0.25">
      <c r="A39" s="182" t="s">
        <v>88</v>
      </c>
      <c r="B39" s="177" t="s">
        <v>89</v>
      </c>
      <c r="C39" s="52"/>
      <c r="D39" s="52"/>
      <c r="E39" s="53"/>
      <c r="F39" s="127"/>
      <c r="G39" s="127"/>
      <c r="H39" s="127"/>
      <c r="I39" s="127"/>
      <c r="J39" s="127"/>
      <c r="K39" s="127"/>
      <c r="L39" s="52">
        <f t="shared" si="3"/>
        <v>0</v>
      </c>
      <c r="M39" s="52">
        <f t="shared" si="4"/>
        <v>0</v>
      </c>
      <c r="N39" s="53">
        <f t="shared" si="5"/>
        <v>0</v>
      </c>
    </row>
    <row r="40" spans="1:14" ht="15.75" x14ac:dyDescent="0.25">
      <c r="A40" s="179" t="s">
        <v>353</v>
      </c>
      <c r="B40" s="177" t="s">
        <v>90</v>
      </c>
      <c r="C40" s="52">
        <v>2632500</v>
      </c>
      <c r="D40" s="52">
        <v>4351000</v>
      </c>
      <c r="E40" s="53">
        <v>4350091</v>
      </c>
      <c r="F40" s="127"/>
      <c r="G40" s="127"/>
      <c r="H40" s="127"/>
      <c r="I40" s="127"/>
      <c r="J40" s="127"/>
      <c r="K40" s="127"/>
      <c r="L40" s="52">
        <f t="shared" si="3"/>
        <v>2632500</v>
      </c>
      <c r="M40" s="52">
        <f t="shared" si="4"/>
        <v>4351000</v>
      </c>
      <c r="N40" s="53">
        <f t="shared" si="5"/>
        <v>4350091</v>
      </c>
    </row>
    <row r="41" spans="1:14" ht="15.75" x14ac:dyDescent="0.25">
      <c r="A41" s="183" t="s">
        <v>322</v>
      </c>
      <c r="B41" s="181" t="s">
        <v>91</v>
      </c>
      <c r="C41" s="54">
        <f>SUM(C34:C40)</f>
        <v>4475900</v>
      </c>
      <c r="D41" s="54">
        <f>SUM(D34:D40)</f>
        <v>6217000</v>
      </c>
      <c r="E41" s="54">
        <f>SUM(E34:E40)</f>
        <v>6204232</v>
      </c>
      <c r="F41" s="127"/>
      <c r="G41" s="127"/>
      <c r="H41" s="127"/>
      <c r="I41" s="127"/>
      <c r="J41" s="127"/>
      <c r="K41" s="127"/>
      <c r="L41" s="54">
        <f t="shared" si="3"/>
        <v>4475900</v>
      </c>
      <c r="M41" s="54">
        <f t="shared" si="4"/>
        <v>6217000</v>
      </c>
      <c r="N41" s="54">
        <f t="shared" si="5"/>
        <v>6204232</v>
      </c>
    </row>
    <row r="42" spans="1:14" ht="15.75" x14ac:dyDescent="0.25">
      <c r="A42" s="179" t="s">
        <v>92</v>
      </c>
      <c r="B42" s="177" t="s">
        <v>93</v>
      </c>
      <c r="C42" s="52"/>
      <c r="D42" s="52"/>
      <c r="E42" s="53"/>
      <c r="F42" s="127"/>
      <c r="G42" s="127"/>
      <c r="H42" s="127"/>
      <c r="I42" s="127"/>
      <c r="J42" s="127"/>
      <c r="K42" s="127"/>
      <c r="L42" s="52">
        <f t="shared" si="3"/>
        <v>0</v>
      </c>
      <c r="M42" s="52">
        <f t="shared" si="4"/>
        <v>0</v>
      </c>
      <c r="N42" s="53">
        <f t="shared" si="5"/>
        <v>0</v>
      </c>
    </row>
    <row r="43" spans="1:14" ht="15.75" x14ac:dyDescent="0.25">
      <c r="A43" s="179" t="s">
        <v>94</v>
      </c>
      <c r="B43" s="177" t="s">
        <v>95</v>
      </c>
      <c r="C43" s="52"/>
      <c r="D43" s="52">
        <v>100000</v>
      </c>
      <c r="E43" s="53">
        <v>100000</v>
      </c>
      <c r="F43" s="127"/>
      <c r="G43" s="127"/>
      <c r="H43" s="127"/>
      <c r="I43" s="127"/>
      <c r="J43" s="127"/>
      <c r="K43" s="127"/>
      <c r="L43" s="52">
        <f t="shared" si="3"/>
        <v>0</v>
      </c>
      <c r="M43" s="52">
        <f t="shared" si="4"/>
        <v>100000</v>
      </c>
      <c r="N43" s="53">
        <f t="shared" si="5"/>
        <v>100000</v>
      </c>
    </row>
    <row r="44" spans="1:14" ht="15.75" x14ac:dyDescent="0.25">
      <c r="A44" s="183" t="s">
        <v>323</v>
      </c>
      <c r="B44" s="181" t="s">
        <v>96</v>
      </c>
      <c r="C44" s="54">
        <f>SUM(C42:C43)</f>
        <v>0</v>
      </c>
      <c r="D44" s="54">
        <f>SUM(D42:D43)</f>
        <v>100000</v>
      </c>
      <c r="E44" s="54">
        <f>SUM(E42:E43)</f>
        <v>100000</v>
      </c>
      <c r="F44" s="127"/>
      <c r="G44" s="127"/>
      <c r="H44" s="127"/>
      <c r="I44" s="127"/>
      <c r="J44" s="127"/>
      <c r="K44" s="127"/>
      <c r="L44" s="54">
        <f t="shared" si="3"/>
        <v>0</v>
      </c>
      <c r="M44" s="54">
        <f t="shared" si="4"/>
        <v>100000</v>
      </c>
      <c r="N44" s="54">
        <f t="shared" si="5"/>
        <v>100000</v>
      </c>
    </row>
    <row r="45" spans="1:14" ht="15.75" x14ac:dyDescent="0.25">
      <c r="A45" s="179" t="s">
        <v>97</v>
      </c>
      <c r="B45" s="177" t="s">
        <v>98</v>
      </c>
      <c r="C45" s="52">
        <v>1073700</v>
      </c>
      <c r="D45" s="52">
        <v>1417000</v>
      </c>
      <c r="E45" s="53">
        <v>1416918</v>
      </c>
      <c r="F45" s="127"/>
      <c r="G45" s="127"/>
      <c r="H45" s="127"/>
      <c r="I45" s="127"/>
      <c r="J45" s="127"/>
      <c r="K45" s="127"/>
      <c r="L45" s="52">
        <f t="shared" si="3"/>
        <v>1073700</v>
      </c>
      <c r="M45" s="52">
        <f t="shared" si="4"/>
        <v>1417000</v>
      </c>
      <c r="N45" s="53">
        <f t="shared" si="5"/>
        <v>1416918</v>
      </c>
    </row>
    <row r="46" spans="1:14" ht="15.75" x14ac:dyDescent="0.25">
      <c r="A46" s="179" t="s">
        <v>99</v>
      </c>
      <c r="B46" s="177" t="s">
        <v>100</v>
      </c>
      <c r="C46" s="52"/>
      <c r="D46" s="52"/>
      <c r="E46" s="53"/>
      <c r="F46" s="127"/>
      <c r="G46" s="127"/>
      <c r="H46" s="127"/>
      <c r="I46" s="127"/>
      <c r="J46" s="127"/>
      <c r="K46" s="127"/>
      <c r="L46" s="52">
        <f t="shared" si="3"/>
        <v>0</v>
      </c>
      <c r="M46" s="52">
        <f t="shared" si="4"/>
        <v>0</v>
      </c>
      <c r="N46" s="53">
        <f t="shared" si="5"/>
        <v>0</v>
      </c>
    </row>
    <row r="47" spans="1:14" ht="15.75" x14ac:dyDescent="0.25">
      <c r="A47" s="179" t="s">
        <v>354</v>
      </c>
      <c r="B47" s="177" t="s">
        <v>101</v>
      </c>
      <c r="C47" s="52"/>
      <c r="D47" s="52"/>
      <c r="E47" s="53"/>
      <c r="F47" s="127"/>
      <c r="G47" s="127"/>
      <c r="H47" s="127"/>
      <c r="I47" s="127"/>
      <c r="J47" s="127"/>
      <c r="K47" s="127"/>
      <c r="L47" s="52">
        <f t="shared" ref="L47:L64" si="6">C47</f>
        <v>0</v>
      </c>
      <c r="M47" s="52">
        <f t="shared" ref="M47:M64" si="7">D47</f>
        <v>0</v>
      </c>
      <c r="N47" s="53">
        <f t="shared" ref="N47:N64" si="8">E47</f>
        <v>0</v>
      </c>
    </row>
    <row r="48" spans="1:14" ht="15.75" x14ac:dyDescent="0.25">
      <c r="A48" s="179" t="s">
        <v>355</v>
      </c>
      <c r="B48" s="177" t="s">
        <v>102</v>
      </c>
      <c r="C48" s="52"/>
      <c r="D48" s="52"/>
      <c r="E48" s="53"/>
      <c r="F48" s="127"/>
      <c r="G48" s="127"/>
      <c r="H48" s="127"/>
      <c r="I48" s="127"/>
      <c r="J48" s="127"/>
      <c r="K48" s="127"/>
      <c r="L48" s="52">
        <f t="shared" si="6"/>
        <v>0</v>
      </c>
      <c r="M48" s="52">
        <f t="shared" si="7"/>
        <v>0</v>
      </c>
      <c r="N48" s="53">
        <f t="shared" si="8"/>
        <v>0</v>
      </c>
    </row>
    <row r="49" spans="1:14" ht="15.75" x14ac:dyDescent="0.25">
      <c r="A49" s="179" t="s">
        <v>103</v>
      </c>
      <c r="B49" s="177" t="s">
        <v>104</v>
      </c>
      <c r="C49" s="52">
        <v>3000</v>
      </c>
      <c r="D49" s="52">
        <v>5000</v>
      </c>
      <c r="E49" s="53">
        <v>3460</v>
      </c>
      <c r="F49" s="127"/>
      <c r="G49" s="127"/>
      <c r="H49" s="127"/>
      <c r="I49" s="127"/>
      <c r="J49" s="127"/>
      <c r="K49" s="127"/>
      <c r="L49" s="52">
        <f t="shared" si="6"/>
        <v>3000</v>
      </c>
      <c r="M49" s="52">
        <f t="shared" si="7"/>
        <v>5000</v>
      </c>
      <c r="N49" s="53">
        <f t="shared" si="8"/>
        <v>3460</v>
      </c>
    </row>
    <row r="50" spans="1:14" ht="15.75" x14ac:dyDescent="0.25">
      <c r="A50" s="183" t="s">
        <v>324</v>
      </c>
      <c r="B50" s="181" t="s">
        <v>105</v>
      </c>
      <c r="C50" s="54">
        <f>SUM(C45:C49)</f>
        <v>1076700</v>
      </c>
      <c r="D50" s="54">
        <f>SUM(D45:D49)</f>
        <v>1422000</v>
      </c>
      <c r="E50" s="54">
        <f>SUM(E45:E49)</f>
        <v>1420378</v>
      </c>
      <c r="F50" s="127"/>
      <c r="G50" s="127"/>
      <c r="H50" s="127"/>
      <c r="I50" s="127"/>
      <c r="J50" s="127"/>
      <c r="K50" s="127"/>
      <c r="L50" s="54">
        <f t="shared" si="6"/>
        <v>1076700</v>
      </c>
      <c r="M50" s="54">
        <f t="shared" si="7"/>
        <v>1422000</v>
      </c>
      <c r="N50" s="54">
        <f t="shared" si="8"/>
        <v>1420378</v>
      </c>
    </row>
    <row r="51" spans="1:14" ht="15.75" x14ac:dyDescent="0.25">
      <c r="A51" s="183" t="s">
        <v>325</v>
      </c>
      <c r="B51" s="181" t="s">
        <v>106</v>
      </c>
      <c r="C51" s="56">
        <f>C30+C33+C41+C44+C50</f>
        <v>6077600</v>
      </c>
      <c r="D51" s="56">
        <f>D30+D33+D41+D44+D50</f>
        <v>9356000</v>
      </c>
      <c r="E51" s="56">
        <f>E30+E33+E41+E44+E50</f>
        <v>9340115</v>
      </c>
      <c r="F51" s="127"/>
      <c r="G51" s="127"/>
      <c r="H51" s="127"/>
      <c r="I51" s="127"/>
      <c r="J51" s="127"/>
      <c r="K51" s="127"/>
      <c r="L51" s="56">
        <f t="shared" si="6"/>
        <v>6077600</v>
      </c>
      <c r="M51" s="56">
        <f t="shared" si="7"/>
        <v>9356000</v>
      </c>
      <c r="N51" s="56">
        <f t="shared" si="8"/>
        <v>9340115</v>
      </c>
    </row>
    <row r="52" spans="1:14" ht="15.75" x14ac:dyDescent="0.25">
      <c r="A52" s="185" t="s">
        <v>107</v>
      </c>
      <c r="B52" s="177" t="s">
        <v>108</v>
      </c>
      <c r="C52" s="52"/>
      <c r="D52" s="52"/>
      <c r="E52" s="53"/>
      <c r="F52" s="127"/>
      <c r="G52" s="127"/>
      <c r="H52" s="127"/>
      <c r="I52" s="127"/>
      <c r="J52" s="127"/>
      <c r="K52" s="127"/>
      <c r="L52" s="52">
        <f t="shared" si="6"/>
        <v>0</v>
      </c>
      <c r="M52" s="52">
        <f t="shared" si="7"/>
        <v>0</v>
      </c>
      <c r="N52" s="53">
        <f t="shared" si="8"/>
        <v>0</v>
      </c>
    </row>
    <row r="53" spans="1:14" ht="15.75" x14ac:dyDescent="0.25">
      <c r="A53" s="185" t="s">
        <v>326</v>
      </c>
      <c r="B53" s="177" t="s">
        <v>109</v>
      </c>
      <c r="C53" s="52"/>
      <c r="D53" s="52"/>
      <c r="E53" s="53"/>
      <c r="F53" s="127"/>
      <c r="G53" s="127"/>
      <c r="H53" s="127"/>
      <c r="I53" s="127"/>
      <c r="J53" s="127"/>
      <c r="K53" s="127"/>
      <c r="L53" s="52">
        <f t="shared" si="6"/>
        <v>0</v>
      </c>
      <c r="M53" s="52">
        <f t="shared" si="7"/>
        <v>0</v>
      </c>
      <c r="N53" s="53">
        <f t="shared" si="8"/>
        <v>0</v>
      </c>
    </row>
    <row r="54" spans="1:14" ht="15.75" x14ac:dyDescent="0.25">
      <c r="A54" s="186" t="s">
        <v>356</v>
      </c>
      <c r="B54" s="177" t="s">
        <v>110</v>
      </c>
      <c r="C54" s="52"/>
      <c r="D54" s="52"/>
      <c r="E54" s="53"/>
      <c r="F54" s="127"/>
      <c r="G54" s="127"/>
      <c r="H54" s="127"/>
      <c r="I54" s="127"/>
      <c r="J54" s="127"/>
      <c r="K54" s="127"/>
      <c r="L54" s="52">
        <f t="shared" si="6"/>
        <v>0</v>
      </c>
      <c r="M54" s="52">
        <f t="shared" si="7"/>
        <v>0</v>
      </c>
      <c r="N54" s="53">
        <f t="shared" si="8"/>
        <v>0</v>
      </c>
    </row>
    <row r="55" spans="1:14" ht="15.75" x14ac:dyDescent="0.25">
      <c r="A55" s="186" t="s">
        <v>357</v>
      </c>
      <c r="B55" s="177" t="s">
        <v>111</v>
      </c>
      <c r="C55" s="52"/>
      <c r="D55" s="52"/>
      <c r="E55" s="53"/>
      <c r="F55" s="127"/>
      <c r="G55" s="127"/>
      <c r="H55" s="127"/>
      <c r="I55" s="127"/>
      <c r="J55" s="127"/>
      <c r="K55" s="127"/>
      <c r="L55" s="52">
        <f t="shared" si="6"/>
        <v>0</v>
      </c>
      <c r="M55" s="52">
        <f t="shared" si="7"/>
        <v>0</v>
      </c>
      <c r="N55" s="53">
        <f t="shared" si="8"/>
        <v>0</v>
      </c>
    </row>
    <row r="56" spans="1:14" ht="15.75" x14ac:dyDescent="0.25">
      <c r="A56" s="186" t="s">
        <v>358</v>
      </c>
      <c r="B56" s="177" t="s">
        <v>112</v>
      </c>
      <c r="C56" s="52"/>
      <c r="D56" s="52"/>
      <c r="E56" s="53"/>
      <c r="F56" s="127"/>
      <c r="G56" s="127"/>
      <c r="H56" s="127"/>
      <c r="I56" s="127"/>
      <c r="J56" s="127"/>
      <c r="K56" s="127"/>
      <c r="L56" s="52">
        <f t="shared" si="6"/>
        <v>0</v>
      </c>
      <c r="M56" s="52">
        <f t="shared" si="7"/>
        <v>0</v>
      </c>
      <c r="N56" s="53">
        <f t="shared" si="8"/>
        <v>0</v>
      </c>
    </row>
    <row r="57" spans="1:14" ht="15.75" x14ac:dyDescent="0.25">
      <c r="A57" s="185" t="s">
        <v>359</v>
      </c>
      <c r="B57" s="177" t="s">
        <v>113</v>
      </c>
      <c r="C57" s="52"/>
      <c r="D57" s="52"/>
      <c r="E57" s="53"/>
      <c r="F57" s="127"/>
      <c r="G57" s="127"/>
      <c r="H57" s="127"/>
      <c r="I57" s="127"/>
      <c r="J57" s="127"/>
      <c r="K57" s="127"/>
      <c r="L57" s="52">
        <f t="shared" si="6"/>
        <v>0</v>
      </c>
      <c r="M57" s="52">
        <f t="shared" si="7"/>
        <v>0</v>
      </c>
      <c r="N57" s="53">
        <f t="shared" si="8"/>
        <v>0</v>
      </c>
    </row>
    <row r="58" spans="1:14" ht="15.75" x14ac:dyDescent="0.25">
      <c r="A58" s="185" t="s">
        <v>360</v>
      </c>
      <c r="B58" s="177" t="s">
        <v>114</v>
      </c>
      <c r="C58" s="52"/>
      <c r="D58" s="52"/>
      <c r="E58" s="53"/>
      <c r="F58" s="127"/>
      <c r="G58" s="127"/>
      <c r="H58" s="127"/>
      <c r="I58" s="127"/>
      <c r="J58" s="127"/>
      <c r="K58" s="127"/>
      <c r="L58" s="52">
        <f t="shared" si="6"/>
        <v>0</v>
      </c>
      <c r="M58" s="52">
        <f t="shared" si="7"/>
        <v>0</v>
      </c>
      <c r="N58" s="53">
        <f t="shared" si="8"/>
        <v>0</v>
      </c>
    </row>
    <row r="59" spans="1:14" ht="15.75" x14ac:dyDescent="0.25">
      <c r="A59" s="185" t="s">
        <v>361</v>
      </c>
      <c r="B59" s="177" t="s">
        <v>115</v>
      </c>
      <c r="C59" s="52">
        <v>3273200</v>
      </c>
      <c r="D59" s="52">
        <v>3135000</v>
      </c>
      <c r="E59" s="53">
        <v>3135000</v>
      </c>
      <c r="F59" s="127"/>
      <c r="G59" s="127"/>
      <c r="H59" s="127"/>
      <c r="I59" s="127"/>
      <c r="J59" s="127"/>
      <c r="K59" s="127"/>
      <c r="L59" s="52">
        <f t="shared" si="6"/>
        <v>3273200</v>
      </c>
      <c r="M59" s="52">
        <f t="shared" si="7"/>
        <v>3135000</v>
      </c>
      <c r="N59" s="53">
        <f t="shared" si="8"/>
        <v>3135000</v>
      </c>
    </row>
    <row r="60" spans="1:14" ht="15.75" x14ac:dyDescent="0.25">
      <c r="A60" s="187" t="s">
        <v>328</v>
      </c>
      <c r="B60" s="181" t="s">
        <v>116</v>
      </c>
      <c r="C60" s="56">
        <f>SUM(C52:C59)</f>
        <v>3273200</v>
      </c>
      <c r="D60" s="56">
        <f>SUM(D52:D59)</f>
        <v>3135000</v>
      </c>
      <c r="E60" s="56">
        <f>SUM(E52:E59)</f>
        <v>3135000</v>
      </c>
      <c r="F60" s="127"/>
      <c r="G60" s="127"/>
      <c r="H60" s="127"/>
      <c r="I60" s="127"/>
      <c r="J60" s="127"/>
      <c r="K60" s="127"/>
      <c r="L60" s="56">
        <f t="shared" si="6"/>
        <v>3273200</v>
      </c>
      <c r="M60" s="56">
        <f t="shared" si="7"/>
        <v>3135000</v>
      </c>
      <c r="N60" s="56">
        <f t="shared" si="8"/>
        <v>3135000</v>
      </c>
    </row>
    <row r="61" spans="1:14" ht="15.75" x14ac:dyDescent="0.25">
      <c r="A61" s="188" t="s">
        <v>362</v>
      </c>
      <c r="B61" s="177" t="s">
        <v>117</v>
      </c>
      <c r="C61" s="52"/>
      <c r="D61" s="52"/>
      <c r="E61" s="53"/>
      <c r="F61" s="127"/>
      <c r="G61" s="127"/>
      <c r="H61" s="127"/>
      <c r="I61" s="127"/>
      <c r="J61" s="127"/>
      <c r="K61" s="127"/>
      <c r="L61" s="52">
        <f t="shared" si="6"/>
        <v>0</v>
      </c>
      <c r="M61" s="52">
        <f t="shared" si="7"/>
        <v>0</v>
      </c>
      <c r="N61" s="53">
        <f t="shared" si="8"/>
        <v>0</v>
      </c>
    </row>
    <row r="62" spans="1:14" ht="15.75" x14ac:dyDescent="0.25">
      <c r="A62" s="188" t="s">
        <v>914</v>
      </c>
      <c r="B62" s="177" t="s">
        <v>915</v>
      </c>
      <c r="C62" s="52"/>
      <c r="D62" s="52">
        <v>136789</v>
      </c>
      <c r="E62" s="53">
        <v>136789</v>
      </c>
      <c r="F62" s="127"/>
      <c r="G62" s="127"/>
      <c r="H62" s="127"/>
      <c r="I62" s="127"/>
      <c r="J62" s="127"/>
      <c r="K62" s="127"/>
      <c r="L62" s="52"/>
      <c r="M62" s="52"/>
      <c r="N62" s="53"/>
    </row>
    <row r="63" spans="1:14" ht="15.75" x14ac:dyDescent="0.25">
      <c r="A63" s="188" t="s">
        <v>118</v>
      </c>
      <c r="B63" s="177" t="s">
        <v>119</v>
      </c>
      <c r="C63" s="52"/>
      <c r="D63" s="54">
        <f>D62</f>
        <v>136789</v>
      </c>
      <c r="E63" s="54">
        <f>E62</f>
        <v>136789</v>
      </c>
      <c r="F63" s="127"/>
      <c r="G63" s="127"/>
      <c r="H63" s="127"/>
      <c r="I63" s="127"/>
      <c r="J63" s="127"/>
      <c r="K63" s="127"/>
      <c r="L63" s="52">
        <f t="shared" si="6"/>
        <v>0</v>
      </c>
      <c r="M63" s="52">
        <f t="shared" si="7"/>
        <v>136789</v>
      </c>
      <c r="N63" s="53">
        <f t="shared" si="8"/>
        <v>136789</v>
      </c>
    </row>
    <row r="64" spans="1:14" ht="31.5" x14ac:dyDescent="0.25">
      <c r="A64" s="188" t="s">
        <v>120</v>
      </c>
      <c r="B64" s="177" t="s">
        <v>121</v>
      </c>
      <c r="C64" s="52"/>
      <c r="D64" s="52"/>
      <c r="E64" s="53"/>
      <c r="F64" s="127"/>
      <c r="G64" s="127"/>
      <c r="H64" s="127"/>
      <c r="I64" s="127"/>
      <c r="J64" s="127"/>
      <c r="K64" s="127"/>
      <c r="L64" s="52">
        <f t="shared" si="6"/>
        <v>0</v>
      </c>
      <c r="M64" s="52">
        <f t="shared" si="7"/>
        <v>0</v>
      </c>
      <c r="N64" s="53">
        <f t="shared" si="8"/>
        <v>0</v>
      </c>
    </row>
    <row r="65" spans="1:14" ht="31.5" x14ac:dyDescent="0.25">
      <c r="A65" s="188" t="s">
        <v>329</v>
      </c>
      <c r="B65" s="177" t="s">
        <v>122</v>
      </c>
      <c r="C65" s="52"/>
      <c r="D65" s="52"/>
      <c r="E65" s="53"/>
      <c r="F65" s="127"/>
      <c r="G65" s="127"/>
      <c r="H65" s="127"/>
      <c r="I65" s="127"/>
      <c r="J65" s="127"/>
      <c r="K65" s="127"/>
      <c r="L65" s="52">
        <f t="shared" ref="L65:L117" si="9">C65</f>
        <v>0</v>
      </c>
      <c r="M65" s="52">
        <f t="shared" ref="M65:M117" si="10">D65</f>
        <v>0</v>
      </c>
      <c r="N65" s="53">
        <f t="shared" ref="N65:N117" si="11">E65</f>
        <v>0</v>
      </c>
    </row>
    <row r="66" spans="1:14" ht="31.5" x14ac:dyDescent="0.25">
      <c r="A66" s="188" t="s">
        <v>363</v>
      </c>
      <c r="B66" s="177" t="s">
        <v>123</v>
      </c>
      <c r="C66" s="52"/>
      <c r="D66" s="52"/>
      <c r="E66" s="53"/>
      <c r="F66" s="127"/>
      <c r="G66" s="127"/>
      <c r="H66" s="127"/>
      <c r="I66" s="127"/>
      <c r="J66" s="127"/>
      <c r="K66" s="127"/>
      <c r="L66" s="52">
        <f t="shared" si="9"/>
        <v>0</v>
      </c>
      <c r="M66" s="52">
        <f t="shared" si="10"/>
        <v>0</v>
      </c>
      <c r="N66" s="53">
        <f t="shared" si="11"/>
        <v>0</v>
      </c>
    </row>
    <row r="67" spans="1:14" ht="15.75" x14ac:dyDescent="0.25">
      <c r="A67" s="188" t="s">
        <v>331</v>
      </c>
      <c r="B67" s="177" t="s">
        <v>124</v>
      </c>
      <c r="C67" s="52">
        <v>733900</v>
      </c>
      <c r="D67" s="52">
        <v>425000</v>
      </c>
      <c r="E67" s="53">
        <v>424574</v>
      </c>
      <c r="F67" s="127"/>
      <c r="G67" s="127"/>
      <c r="H67" s="127"/>
      <c r="I67" s="127"/>
      <c r="J67" s="127"/>
      <c r="K67" s="127"/>
      <c r="L67" s="52">
        <f t="shared" si="9"/>
        <v>733900</v>
      </c>
      <c r="M67" s="52">
        <f t="shared" si="10"/>
        <v>425000</v>
      </c>
      <c r="N67" s="53">
        <f t="shared" si="11"/>
        <v>424574</v>
      </c>
    </row>
    <row r="68" spans="1:14" ht="31.5" x14ac:dyDescent="0.25">
      <c r="A68" s="188" t="s">
        <v>364</v>
      </c>
      <c r="B68" s="177" t="s">
        <v>125</v>
      </c>
      <c r="C68" s="52"/>
      <c r="D68" s="52"/>
      <c r="E68" s="53"/>
      <c r="F68" s="127"/>
      <c r="G68" s="127"/>
      <c r="H68" s="127"/>
      <c r="I68" s="127"/>
      <c r="J68" s="127"/>
      <c r="K68" s="127"/>
      <c r="L68" s="52">
        <f t="shared" si="9"/>
        <v>0</v>
      </c>
      <c r="M68" s="52">
        <f t="shared" si="10"/>
        <v>0</v>
      </c>
      <c r="N68" s="53">
        <f t="shared" si="11"/>
        <v>0</v>
      </c>
    </row>
    <row r="69" spans="1:14" ht="31.5" x14ac:dyDescent="0.25">
      <c r="A69" s="188" t="s">
        <v>365</v>
      </c>
      <c r="B69" s="177" t="s">
        <v>126</v>
      </c>
      <c r="C69" s="52"/>
      <c r="D69" s="52"/>
      <c r="E69" s="53"/>
      <c r="F69" s="127"/>
      <c r="G69" s="127"/>
      <c r="H69" s="127"/>
      <c r="I69" s="127"/>
      <c r="J69" s="127"/>
      <c r="K69" s="127"/>
      <c r="L69" s="52">
        <f t="shared" si="9"/>
        <v>0</v>
      </c>
      <c r="M69" s="52">
        <f t="shared" si="10"/>
        <v>0</v>
      </c>
      <c r="N69" s="53">
        <f t="shared" si="11"/>
        <v>0</v>
      </c>
    </row>
    <row r="70" spans="1:14" ht="15.75" x14ac:dyDescent="0.25">
      <c r="A70" s="188" t="s">
        <v>127</v>
      </c>
      <c r="B70" s="177" t="s">
        <v>128</v>
      </c>
      <c r="C70" s="52"/>
      <c r="D70" s="52"/>
      <c r="E70" s="53"/>
      <c r="F70" s="127"/>
      <c r="G70" s="127"/>
      <c r="H70" s="127"/>
      <c r="I70" s="127"/>
      <c r="J70" s="127"/>
      <c r="K70" s="127"/>
      <c r="L70" s="52">
        <f t="shared" si="9"/>
        <v>0</v>
      </c>
      <c r="M70" s="52">
        <f t="shared" si="10"/>
        <v>0</v>
      </c>
      <c r="N70" s="53">
        <f t="shared" si="11"/>
        <v>0</v>
      </c>
    </row>
    <row r="71" spans="1:14" ht="15.75" x14ac:dyDescent="0.25">
      <c r="A71" s="189" t="s">
        <v>129</v>
      </c>
      <c r="B71" s="177" t="s">
        <v>130</v>
      </c>
      <c r="C71" s="52"/>
      <c r="D71" s="52"/>
      <c r="E71" s="53"/>
      <c r="F71" s="127"/>
      <c r="G71" s="127"/>
      <c r="H71" s="127"/>
      <c r="I71" s="127"/>
      <c r="J71" s="127"/>
      <c r="K71" s="127"/>
      <c r="L71" s="52">
        <f t="shared" si="9"/>
        <v>0</v>
      </c>
      <c r="M71" s="52">
        <f t="shared" si="10"/>
        <v>0</v>
      </c>
      <c r="N71" s="53">
        <f t="shared" si="11"/>
        <v>0</v>
      </c>
    </row>
    <row r="72" spans="1:14" ht="15.75" x14ac:dyDescent="0.25">
      <c r="A72" s="188" t="s">
        <v>549</v>
      </c>
      <c r="B72" s="177" t="s">
        <v>131</v>
      </c>
      <c r="C72" s="52"/>
      <c r="D72" s="52"/>
      <c r="E72" s="53"/>
      <c r="F72" s="127"/>
      <c r="G72" s="127"/>
      <c r="H72" s="127"/>
      <c r="I72" s="127"/>
      <c r="J72" s="127"/>
      <c r="K72" s="127"/>
      <c r="L72" s="52">
        <f t="shared" si="9"/>
        <v>0</v>
      </c>
      <c r="M72" s="52">
        <f t="shared" si="10"/>
        <v>0</v>
      </c>
      <c r="N72" s="53">
        <f t="shared" si="11"/>
        <v>0</v>
      </c>
    </row>
    <row r="73" spans="1:14" ht="15.75" x14ac:dyDescent="0.25">
      <c r="A73" s="188" t="s">
        <v>366</v>
      </c>
      <c r="B73" s="177" t="s">
        <v>132</v>
      </c>
      <c r="C73" s="52">
        <v>40000</v>
      </c>
      <c r="D73" s="52">
        <v>40000</v>
      </c>
      <c r="E73" s="53">
        <v>0</v>
      </c>
      <c r="F73" s="127"/>
      <c r="G73" s="127"/>
      <c r="H73" s="127"/>
      <c r="I73" s="127"/>
      <c r="J73" s="127"/>
      <c r="K73" s="127"/>
      <c r="L73" s="52">
        <f t="shared" si="9"/>
        <v>40000</v>
      </c>
      <c r="M73" s="52">
        <f t="shared" si="10"/>
        <v>40000</v>
      </c>
      <c r="N73" s="53">
        <f t="shared" si="11"/>
        <v>0</v>
      </c>
    </row>
    <row r="74" spans="1:14" ht="15.75" x14ac:dyDescent="0.25">
      <c r="A74" s="189" t="s">
        <v>550</v>
      </c>
      <c r="B74" s="177" t="s">
        <v>551</v>
      </c>
      <c r="C74" s="52">
        <v>6429986</v>
      </c>
      <c r="D74" s="52">
        <v>6876660</v>
      </c>
      <c r="E74" s="53"/>
      <c r="F74" s="127"/>
      <c r="G74" s="127"/>
      <c r="H74" s="127"/>
      <c r="I74" s="127"/>
      <c r="J74" s="127"/>
      <c r="K74" s="127"/>
      <c r="L74" s="52">
        <f t="shared" si="9"/>
        <v>6429986</v>
      </c>
      <c r="M74" s="52">
        <f t="shared" si="10"/>
        <v>6876660</v>
      </c>
      <c r="N74" s="53">
        <f t="shared" si="11"/>
        <v>0</v>
      </c>
    </row>
    <row r="75" spans="1:14" ht="15.75" x14ac:dyDescent="0.25">
      <c r="A75" s="187" t="s">
        <v>334</v>
      </c>
      <c r="B75" s="181" t="s">
        <v>133</v>
      </c>
      <c r="C75" s="56">
        <f>SUM(C61:C74)</f>
        <v>7203886</v>
      </c>
      <c r="D75" s="56">
        <f>SUM(D61:D74)-D62</f>
        <v>7478449</v>
      </c>
      <c r="E75" s="56">
        <f>SUM(E61:E74)-E62</f>
        <v>561363</v>
      </c>
      <c r="F75" s="127"/>
      <c r="G75" s="127"/>
      <c r="H75" s="127"/>
      <c r="I75" s="127"/>
      <c r="J75" s="127"/>
      <c r="K75" s="127"/>
      <c r="L75" s="56">
        <f t="shared" si="9"/>
        <v>7203886</v>
      </c>
      <c r="M75" s="56">
        <f t="shared" si="10"/>
        <v>7478449</v>
      </c>
      <c r="N75" s="56">
        <f t="shared" si="11"/>
        <v>561363</v>
      </c>
    </row>
    <row r="76" spans="1:14" ht="15.75" x14ac:dyDescent="0.25">
      <c r="A76" s="131" t="s">
        <v>489</v>
      </c>
      <c r="B76" s="190"/>
      <c r="C76" s="58">
        <f>C25+C26+C51+C60+C75</f>
        <v>23291686</v>
      </c>
      <c r="D76" s="58">
        <f>D25+D26+D51+D60+D75</f>
        <v>27381449</v>
      </c>
      <c r="E76" s="58">
        <f>E25+E26+E51+E60+E75</f>
        <v>20312514</v>
      </c>
      <c r="F76" s="132"/>
      <c r="G76" s="132"/>
      <c r="H76" s="132"/>
      <c r="I76" s="132"/>
      <c r="J76" s="132"/>
      <c r="K76" s="132"/>
      <c r="L76" s="58">
        <f t="shared" si="9"/>
        <v>23291686</v>
      </c>
      <c r="M76" s="58">
        <f t="shared" si="10"/>
        <v>27381449</v>
      </c>
      <c r="N76" s="69">
        <f t="shared" si="11"/>
        <v>20312514</v>
      </c>
    </row>
    <row r="77" spans="1:14" ht="15.75" x14ac:dyDescent="0.25">
      <c r="A77" s="191" t="s">
        <v>134</v>
      </c>
      <c r="B77" s="177" t="s">
        <v>135</v>
      </c>
      <c r="C77" s="52"/>
      <c r="D77" s="52"/>
      <c r="E77" s="53"/>
      <c r="F77" s="127"/>
      <c r="G77" s="127"/>
      <c r="H77" s="127"/>
      <c r="I77" s="127"/>
      <c r="J77" s="127"/>
      <c r="K77" s="127"/>
      <c r="L77" s="52">
        <f t="shared" si="9"/>
        <v>0</v>
      </c>
      <c r="M77" s="52">
        <f t="shared" si="10"/>
        <v>0</v>
      </c>
      <c r="N77" s="53">
        <f t="shared" si="11"/>
        <v>0</v>
      </c>
    </row>
    <row r="78" spans="1:14" ht="15.75" x14ac:dyDescent="0.25">
      <c r="A78" s="191" t="s">
        <v>367</v>
      </c>
      <c r="B78" s="177" t="s">
        <v>136</v>
      </c>
      <c r="C78" s="52"/>
      <c r="D78" s="52">
        <v>5743881</v>
      </c>
      <c r="E78" s="53">
        <v>5743881</v>
      </c>
      <c r="F78" s="127"/>
      <c r="G78" s="127"/>
      <c r="H78" s="127"/>
      <c r="I78" s="127"/>
      <c r="J78" s="127"/>
      <c r="K78" s="127"/>
      <c r="L78" s="52">
        <f t="shared" si="9"/>
        <v>0</v>
      </c>
      <c r="M78" s="52">
        <f t="shared" si="10"/>
        <v>5743881</v>
      </c>
      <c r="N78" s="53">
        <f t="shared" si="11"/>
        <v>5743881</v>
      </c>
    </row>
    <row r="79" spans="1:14" ht="15.75" x14ac:dyDescent="0.25">
      <c r="A79" s="191" t="s">
        <v>137</v>
      </c>
      <c r="B79" s="177" t="s">
        <v>138</v>
      </c>
      <c r="C79" s="52"/>
      <c r="D79" s="52"/>
      <c r="E79" s="53"/>
      <c r="F79" s="127"/>
      <c r="G79" s="127"/>
      <c r="H79" s="127"/>
      <c r="I79" s="127"/>
      <c r="J79" s="127"/>
      <c r="K79" s="127"/>
      <c r="L79" s="52">
        <f t="shared" si="9"/>
        <v>0</v>
      </c>
      <c r="M79" s="52">
        <f t="shared" si="10"/>
        <v>0</v>
      </c>
      <c r="N79" s="53">
        <f t="shared" si="11"/>
        <v>0</v>
      </c>
    </row>
    <row r="80" spans="1:14" ht="15.75" x14ac:dyDescent="0.25">
      <c r="A80" s="191" t="s">
        <v>139</v>
      </c>
      <c r="B80" s="177" t="s">
        <v>140</v>
      </c>
      <c r="C80" s="52"/>
      <c r="D80" s="52"/>
      <c r="E80" s="53"/>
      <c r="F80" s="127"/>
      <c r="G80" s="127"/>
      <c r="H80" s="127"/>
      <c r="I80" s="127"/>
      <c r="J80" s="127"/>
      <c r="K80" s="127"/>
      <c r="L80" s="52">
        <f t="shared" si="9"/>
        <v>0</v>
      </c>
      <c r="M80" s="52">
        <f t="shared" si="10"/>
        <v>0</v>
      </c>
      <c r="N80" s="53">
        <f t="shared" si="11"/>
        <v>0</v>
      </c>
    </row>
    <row r="81" spans="1:14" ht="15.75" x14ac:dyDescent="0.25">
      <c r="A81" s="182" t="s">
        <v>141</v>
      </c>
      <c r="B81" s="177" t="s">
        <v>142</v>
      </c>
      <c r="C81" s="52"/>
      <c r="D81" s="52"/>
      <c r="E81" s="53"/>
      <c r="F81" s="127"/>
      <c r="G81" s="127"/>
      <c r="H81" s="127"/>
      <c r="I81" s="127"/>
      <c r="J81" s="127"/>
      <c r="K81" s="127"/>
      <c r="L81" s="52">
        <f t="shared" si="9"/>
        <v>0</v>
      </c>
      <c r="M81" s="52">
        <f t="shared" si="10"/>
        <v>0</v>
      </c>
      <c r="N81" s="53">
        <f t="shared" si="11"/>
        <v>0</v>
      </c>
    </row>
    <row r="82" spans="1:14" ht="15.75" x14ac:dyDescent="0.25">
      <c r="A82" s="182" t="s">
        <v>143</v>
      </c>
      <c r="B82" s="177" t="s">
        <v>144</v>
      </c>
      <c r="C82" s="52"/>
      <c r="D82" s="52"/>
      <c r="E82" s="53"/>
      <c r="F82" s="127"/>
      <c r="G82" s="127"/>
      <c r="H82" s="127"/>
      <c r="I82" s="127"/>
      <c r="J82" s="127"/>
      <c r="K82" s="127"/>
      <c r="L82" s="52">
        <f t="shared" si="9"/>
        <v>0</v>
      </c>
      <c r="M82" s="52">
        <f t="shared" si="10"/>
        <v>0</v>
      </c>
      <c r="N82" s="53">
        <f t="shared" si="11"/>
        <v>0</v>
      </c>
    </row>
    <row r="83" spans="1:14" ht="15.75" x14ac:dyDescent="0.25">
      <c r="A83" s="182" t="s">
        <v>145</v>
      </c>
      <c r="B83" s="177" t="s">
        <v>146</v>
      </c>
      <c r="C83" s="52"/>
      <c r="D83" s="52">
        <v>1508755</v>
      </c>
      <c r="E83" s="53">
        <v>1508755</v>
      </c>
      <c r="F83" s="127"/>
      <c r="G83" s="127"/>
      <c r="H83" s="127"/>
      <c r="I83" s="127"/>
      <c r="J83" s="127"/>
      <c r="K83" s="127"/>
      <c r="L83" s="52">
        <f t="shared" si="9"/>
        <v>0</v>
      </c>
      <c r="M83" s="52">
        <f t="shared" si="10"/>
        <v>1508755</v>
      </c>
      <c r="N83" s="53">
        <f t="shared" si="11"/>
        <v>1508755</v>
      </c>
    </row>
    <row r="84" spans="1:14" ht="15.75" x14ac:dyDescent="0.25">
      <c r="A84" s="192" t="s">
        <v>336</v>
      </c>
      <c r="B84" s="181" t="s">
        <v>147</v>
      </c>
      <c r="C84" s="56">
        <f>SUM(C77:C83)</f>
        <v>0</v>
      </c>
      <c r="D84" s="56">
        <f>SUM(D77:D83)</f>
        <v>7252636</v>
      </c>
      <c r="E84" s="56">
        <f>SUM(E77:E83)</f>
        <v>7252636</v>
      </c>
      <c r="F84" s="127"/>
      <c r="G84" s="127"/>
      <c r="H84" s="127"/>
      <c r="I84" s="127"/>
      <c r="J84" s="127"/>
      <c r="K84" s="127"/>
      <c r="L84" s="56">
        <f t="shared" si="9"/>
        <v>0</v>
      </c>
      <c r="M84" s="56">
        <f t="shared" si="10"/>
        <v>7252636</v>
      </c>
      <c r="N84" s="56">
        <f t="shared" si="11"/>
        <v>7252636</v>
      </c>
    </row>
    <row r="85" spans="1:14" ht="15.75" x14ac:dyDescent="0.25">
      <c r="A85" s="185" t="s">
        <v>148</v>
      </c>
      <c r="B85" s="177" t="s">
        <v>149</v>
      </c>
      <c r="C85" s="52">
        <v>21038300</v>
      </c>
      <c r="D85" s="52">
        <v>20400000</v>
      </c>
      <c r="E85" s="53">
        <v>20367665</v>
      </c>
      <c r="F85" s="127"/>
      <c r="G85" s="127"/>
      <c r="H85" s="127"/>
      <c r="I85" s="127"/>
      <c r="J85" s="127"/>
      <c r="K85" s="127"/>
      <c r="L85" s="52">
        <f t="shared" si="9"/>
        <v>21038300</v>
      </c>
      <c r="M85" s="52">
        <f t="shared" si="10"/>
        <v>20400000</v>
      </c>
      <c r="N85" s="53">
        <f t="shared" si="11"/>
        <v>20367665</v>
      </c>
    </row>
    <row r="86" spans="1:14" ht="15.75" x14ac:dyDescent="0.25">
      <c r="A86" s="185" t="s">
        <v>150</v>
      </c>
      <c r="B86" s="177" t="s">
        <v>151</v>
      </c>
      <c r="C86" s="52"/>
      <c r="D86" s="52"/>
      <c r="E86" s="53"/>
      <c r="F86" s="127"/>
      <c r="G86" s="127"/>
      <c r="H86" s="127"/>
      <c r="I86" s="127"/>
      <c r="J86" s="127"/>
      <c r="K86" s="127"/>
      <c r="L86" s="52">
        <f t="shared" si="9"/>
        <v>0</v>
      </c>
      <c r="M86" s="52">
        <f t="shared" si="10"/>
        <v>0</v>
      </c>
      <c r="N86" s="53">
        <f t="shared" si="11"/>
        <v>0</v>
      </c>
    </row>
    <row r="87" spans="1:14" ht="15.75" x14ac:dyDescent="0.25">
      <c r="A87" s="185" t="s">
        <v>152</v>
      </c>
      <c r="B87" s="177" t="s">
        <v>153</v>
      </c>
      <c r="C87" s="52"/>
      <c r="D87" s="52"/>
      <c r="E87" s="53"/>
      <c r="F87" s="127"/>
      <c r="G87" s="127"/>
      <c r="H87" s="127"/>
      <c r="I87" s="127"/>
      <c r="J87" s="127"/>
      <c r="K87" s="127"/>
      <c r="L87" s="52">
        <f t="shared" si="9"/>
        <v>0</v>
      </c>
      <c r="M87" s="52">
        <f t="shared" si="10"/>
        <v>0</v>
      </c>
      <c r="N87" s="53">
        <f t="shared" si="11"/>
        <v>0</v>
      </c>
    </row>
    <row r="88" spans="1:14" ht="15.75" x14ac:dyDescent="0.25">
      <c r="A88" s="185" t="s">
        <v>154</v>
      </c>
      <c r="B88" s="177" t="s">
        <v>155</v>
      </c>
      <c r="C88" s="52">
        <v>5911500</v>
      </c>
      <c r="D88" s="52">
        <v>5500000</v>
      </c>
      <c r="E88" s="53">
        <v>5499269</v>
      </c>
      <c r="F88" s="127"/>
      <c r="G88" s="127"/>
      <c r="H88" s="127"/>
      <c r="I88" s="127"/>
      <c r="J88" s="127"/>
      <c r="K88" s="127"/>
      <c r="L88" s="52">
        <f t="shared" si="9"/>
        <v>5911500</v>
      </c>
      <c r="M88" s="52">
        <f t="shared" si="10"/>
        <v>5500000</v>
      </c>
      <c r="N88" s="53">
        <f t="shared" si="11"/>
        <v>5499269</v>
      </c>
    </row>
    <row r="89" spans="1:14" ht="15.75" x14ac:dyDescent="0.25">
      <c r="A89" s="187" t="s">
        <v>337</v>
      </c>
      <c r="B89" s="181" t="s">
        <v>156</v>
      </c>
      <c r="C89" s="56">
        <f>SUM(C85:C88)</f>
        <v>26949800</v>
      </c>
      <c r="D89" s="56">
        <f>SUM(D85:D88)</f>
        <v>25900000</v>
      </c>
      <c r="E89" s="56">
        <f>SUM(E85:E88)</f>
        <v>25866934</v>
      </c>
      <c r="F89" s="127"/>
      <c r="G89" s="127"/>
      <c r="H89" s="127"/>
      <c r="I89" s="127"/>
      <c r="J89" s="127"/>
      <c r="K89" s="127"/>
      <c r="L89" s="56">
        <f t="shared" si="9"/>
        <v>26949800</v>
      </c>
      <c r="M89" s="56">
        <f t="shared" si="10"/>
        <v>25900000</v>
      </c>
      <c r="N89" s="56">
        <f t="shared" si="11"/>
        <v>25866934</v>
      </c>
    </row>
    <row r="90" spans="1:14" ht="31.5" x14ac:dyDescent="0.25">
      <c r="A90" s="185" t="s">
        <v>157</v>
      </c>
      <c r="B90" s="177" t="s">
        <v>158</v>
      </c>
      <c r="C90" s="52"/>
      <c r="D90" s="52"/>
      <c r="E90" s="53"/>
      <c r="F90" s="127"/>
      <c r="G90" s="127"/>
      <c r="H90" s="127"/>
      <c r="I90" s="127"/>
      <c r="J90" s="127"/>
      <c r="K90" s="127"/>
      <c r="L90" s="52">
        <f t="shared" si="9"/>
        <v>0</v>
      </c>
      <c r="M90" s="52">
        <f t="shared" si="10"/>
        <v>0</v>
      </c>
      <c r="N90" s="53">
        <f t="shared" si="11"/>
        <v>0</v>
      </c>
    </row>
    <row r="91" spans="1:14" ht="31.5" x14ac:dyDescent="0.25">
      <c r="A91" s="185" t="s">
        <v>368</v>
      </c>
      <c r="B91" s="177" t="s">
        <v>159</v>
      </c>
      <c r="C91" s="52"/>
      <c r="D91" s="52"/>
      <c r="E91" s="53"/>
      <c r="F91" s="127"/>
      <c r="G91" s="127"/>
      <c r="H91" s="127"/>
      <c r="I91" s="127"/>
      <c r="J91" s="127"/>
      <c r="K91" s="127"/>
      <c r="L91" s="52">
        <f t="shared" si="9"/>
        <v>0</v>
      </c>
      <c r="M91" s="52">
        <f t="shared" si="10"/>
        <v>0</v>
      </c>
      <c r="N91" s="53">
        <f t="shared" si="11"/>
        <v>0</v>
      </c>
    </row>
    <row r="92" spans="1:14" ht="31.5" x14ac:dyDescent="0.25">
      <c r="A92" s="185" t="s">
        <v>369</v>
      </c>
      <c r="B92" s="177" t="s">
        <v>160</v>
      </c>
      <c r="C92" s="52"/>
      <c r="D92" s="52"/>
      <c r="E92" s="53"/>
      <c r="F92" s="127"/>
      <c r="G92" s="127"/>
      <c r="H92" s="127"/>
      <c r="I92" s="127"/>
      <c r="J92" s="127"/>
      <c r="K92" s="127"/>
      <c r="L92" s="52">
        <f t="shared" si="9"/>
        <v>0</v>
      </c>
      <c r="M92" s="52">
        <f t="shared" si="10"/>
        <v>0</v>
      </c>
      <c r="N92" s="53">
        <f t="shared" si="11"/>
        <v>0</v>
      </c>
    </row>
    <row r="93" spans="1:14" ht="15.75" x14ac:dyDescent="0.25">
      <c r="A93" s="185" t="s">
        <v>370</v>
      </c>
      <c r="B93" s="177" t="s">
        <v>161</v>
      </c>
      <c r="C93" s="52"/>
      <c r="D93" s="52"/>
      <c r="E93" s="53"/>
      <c r="F93" s="127"/>
      <c r="G93" s="127"/>
      <c r="H93" s="127"/>
      <c r="I93" s="127"/>
      <c r="J93" s="127"/>
      <c r="K93" s="127"/>
      <c r="L93" s="52">
        <f t="shared" si="9"/>
        <v>0</v>
      </c>
      <c r="M93" s="52">
        <f t="shared" si="10"/>
        <v>0</v>
      </c>
      <c r="N93" s="53">
        <f t="shared" si="11"/>
        <v>0</v>
      </c>
    </row>
    <row r="94" spans="1:14" ht="31.5" x14ac:dyDescent="0.25">
      <c r="A94" s="185" t="s">
        <v>371</v>
      </c>
      <c r="B94" s="177" t="s">
        <v>162</v>
      </c>
      <c r="C94" s="52"/>
      <c r="D94" s="52"/>
      <c r="E94" s="53"/>
      <c r="F94" s="127"/>
      <c r="G94" s="127"/>
      <c r="H94" s="127"/>
      <c r="I94" s="127"/>
      <c r="J94" s="127"/>
      <c r="K94" s="127"/>
      <c r="L94" s="52">
        <f t="shared" si="9"/>
        <v>0</v>
      </c>
      <c r="M94" s="52">
        <f t="shared" si="10"/>
        <v>0</v>
      </c>
      <c r="N94" s="53">
        <f t="shared" si="11"/>
        <v>0</v>
      </c>
    </row>
    <row r="95" spans="1:14" ht="31.5" x14ac:dyDescent="0.25">
      <c r="A95" s="185" t="s">
        <v>372</v>
      </c>
      <c r="B95" s="177" t="s">
        <v>163</v>
      </c>
      <c r="C95" s="52"/>
      <c r="D95" s="52"/>
      <c r="E95" s="53"/>
      <c r="F95" s="127"/>
      <c r="G95" s="127"/>
      <c r="H95" s="127"/>
      <c r="I95" s="127"/>
      <c r="J95" s="127"/>
      <c r="K95" s="127"/>
      <c r="L95" s="52">
        <f t="shared" si="9"/>
        <v>0</v>
      </c>
      <c r="M95" s="52">
        <f t="shared" si="10"/>
        <v>0</v>
      </c>
      <c r="N95" s="53">
        <f t="shared" si="11"/>
        <v>0</v>
      </c>
    </row>
    <row r="96" spans="1:14" ht="15.75" x14ac:dyDescent="0.25">
      <c r="A96" s="185" t="s">
        <v>164</v>
      </c>
      <c r="B96" s="177" t="s">
        <v>165</v>
      </c>
      <c r="C96" s="52"/>
      <c r="D96" s="52"/>
      <c r="E96" s="53"/>
      <c r="F96" s="127"/>
      <c r="G96" s="127"/>
      <c r="H96" s="127"/>
      <c r="I96" s="127"/>
      <c r="J96" s="127"/>
      <c r="K96" s="127"/>
      <c r="L96" s="52">
        <f t="shared" si="9"/>
        <v>0</v>
      </c>
      <c r="M96" s="52">
        <f t="shared" si="10"/>
        <v>0</v>
      </c>
      <c r="N96" s="53">
        <f t="shared" si="11"/>
        <v>0</v>
      </c>
    </row>
    <row r="97" spans="1:31" ht="15.75" x14ac:dyDescent="0.25">
      <c r="A97" s="185" t="s">
        <v>373</v>
      </c>
      <c r="B97" s="177" t="s">
        <v>166</v>
      </c>
      <c r="C97" s="52"/>
      <c r="D97" s="52"/>
      <c r="E97" s="53"/>
      <c r="F97" s="127"/>
      <c r="G97" s="127"/>
      <c r="H97" s="127"/>
      <c r="I97" s="127"/>
      <c r="J97" s="127"/>
      <c r="K97" s="127"/>
      <c r="L97" s="52">
        <f t="shared" si="9"/>
        <v>0</v>
      </c>
      <c r="M97" s="52">
        <f t="shared" si="10"/>
        <v>0</v>
      </c>
      <c r="N97" s="53">
        <f t="shared" si="11"/>
        <v>0</v>
      </c>
    </row>
    <row r="98" spans="1:31" ht="15.75" x14ac:dyDescent="0.25">
      <c r="A98" s="187" t="s">
        <v>338</v>
      </c>
      <c r="B98" s="181" t="s">
        <v>167</v>
      </c>
      <c r="C98" s="56">
        <f>SUM(C90:C97)</f>
        <v>0</v>
      </c>
      <c r="D98" s="56">
        <f>SUM(D90:D97)</f>
        <v>0</v>
      </c>
      <c r="E98" s="56">
        <f>SUM(E90:E97)</f>
        <v>0</v>
      </c>
      <c r="F98" s="127"/>
      <c r="G98" s="127"/>
      <c r="H98" s="127"/>
      <c r="I98" s="127"/>
      <c r="J98" s="127"/>
      <c r="K98" s="127"/>
      <c r="L98" s="56">
        <f t="shared" si="9"/>
        <v>0</v>
      </c>
      <c r="M98" s="56">
        <f t="shared" si="10"/>
        <v>0</v>
      </c>
      <c r="N98" s="56">
        <f t="shared" si="11"/>
        <v>0</v>
      </c>
    </row>
    <row r="99" spans="1:31" ht="15.75" x14ac:dyDescent="0.25">
      <c r="A99" s="131" t="s">
        <v>488</v>
      </c>
      <c r="B99" s="190"/>
      <c r="C99" s="58">
        <f>C84+C89+C98</f>
        <v>26949800</v>
      </c>
      <c r="D99" s="58">
        <f>D84+D89+D98</f>
        <v>33152636</v>
      </c>
      <c r="E99" s="58">
        <f>E84+E89+E98</f>
        <v>33119570</v>
      </c>
      <c r="F99" s="132"/>
      <c r="G99" s="132"/>
      <c r="H99" s="132"/>
      <c r="I99" s="132"/>
      <c r="J99" s="132"/>
      <c r="K99" s="132"/>
      <c r="L99" s="58">
        <f t="shared" si="9"/>
        <v>26949800</v>
      </c>
      <c r="M99" s="58">
        <f t="shared" si="10"/>
        <v>33152636</v>
      </c>
      <c r="N99" s="70">
        <f t="shared" si="11"/>
        <v>33119570</v>
      </c>
    </row>
    <row r="100" spans="1:31" ht="15.75" x14ac:dyDescent="0.25">
      <c r="A100" s="134" t="s">
        <v>381</v>
      </c>
      <c r="B100" s="135" t="s">
        <v>168</v>
      </c>
      <c r="C100" s="67">
        <f>C25+C26+C51+C60+C75+C84+C89+C98</f>
        <v>50241486</v>
      </c>
      <c r="D100" s="67">
        <f>D25+D26+D51+D60+D75+D84+D89+D98</f>
        <v>60534085</v>
      </c>
      <c r="E100" s="67">
        <f>E25+E26+E51+E60+E75+E84+E89+E98</f>
        <v>53432084</v>
      </c>
      <c r="F100" s="136"/>
      <c r="G100" s="136"/>
      <c r="H100" s="136"/>
      <c r="I100" s="136"/>
      <c r="J100" s="136"/>
      <c r="K100" s="136"/>
      <c r="L100" s="67">
        <f t="shared" si="9"/>
        <v>50241486</v>
      </c>
      <c r="M100" s="67">
        <f t="shared" si="10"/>
        <v>60534085</v>
      </c>
      <c r="N100" s="67">
        <f t="shared" si="11"/>
        <v>53432084</v>
      </c>
    </row>
    <row r="101" spans="1:31" ht="15.75" x14ac:dyDescent="0.25">
      <c r="A101" s="185" t="s">
        <v>374</v>
      </c>
      <c r="B101" s="179" t="s">
        <v>169</v>
      </c>
      <c r="C101" s="59"/>
      <c r="D101" s="59"/>
      <c r="E101" s="60"/>
      <c r="F101" s="116"/>
      <c r="G101" s="116"/>
      <c r="H101" s="116"/>
      <c r="I101" s="116"/>
      <c r="J101" s="116"/>
      <c r="K101" s="116"/>
      <c r="L101" s="59">
        <f t="shared" si="9"/>
        <v>0</v>
      </c>
      <c r="M101" s="59">
        <f t="shared" si="10"/>
        <v>0</v>
      </c>
      <c r="N101" s="60">
        <f t="shared" si="11"/>
        <v>0</v>
      </c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8"/>
      <c r="AE101" s="138"/>
    </row>
    <row r="102" spans="1:31" ht="15.75" x14ac:dyDescent="0.25">
      <c r="A102" s="185" t="s">
        <v>170</v>
      </c>
      <c r="B102" s="179" t="s">
        <v>171</v>
      </c>
      <c r="C102" s="59"/>
      <c r="D102" s="59"/>
      <c r="E102" s="60"/>
      <c r="F102" s="116"/>
      <c r="G102" s="116"/>
      <c r="H102" s="116"/>
      <c r="I102" s="116"/>
      <c r="J102" s="116"/>
      <c r="K102" s="116"/>
      <c r="L102" s="59">
        <f t="shared" si="9"/>
        <v>0</v>
      </c>
      <c r="M102" s="59">
        <f t="shared" si="10"/>
        <v>0</v>
      </c>
      <c r="N102" s="60">
        <f t="shared" si="11"/>
        <v>0</v>
      </c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8"/>
      <c r="AE102" s="138"/>
    </row>
    <row r="103" spans="1:31" ht="15.75" x14ac:dyDescent="0.25">
      <c r="A103" s="185" t="s">
        <v>375</v>
      </c>
      <c r="B103" s="179" t="s">
        <v>172</v>
      </c>
      <c r="C103" s="59"/>
      <c r="D103" s="59"/>
      <c r="E103" s="60"/>
      <c r="F103" s="116"/>
      <c r="G103" s="116"/>
      <c r="H103" s="116"/>
      <c r="I103" s="116"/>
      <c r="J103" s="116"/>
      <c r="K103" s="116"/>
      <c r="L103" s="59">
        <f t="shared" si="9"/>
        <v>0</v>
      </c>
      <c r="M103" s="59">
        <f t="shared" si="10"/>
        <v>0</v>
      </c>
      <c r="N103" s="60">
        <f t="shared" si="11"/>
        <v>0</v>
      </c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8"/>
      <c r="AE103" s="138"/>
    </row>
    <row r="104" spans="1:31" ht="15.75" x14ac:dyDescent="0.25">
      <c r="A104" s="187" t="s">
        <v>343</v>
      </c>
      <c r="B104" s="183" t="s">
        <v>173</v>
      </c>
      <c r="C104" s="61"/>
      <c r="D104" s="61"/>
      <c r="E104" s="62"/>
      <c r="F104" s="118"/>
      <c r="G104" s="118"/>
      <c r="H104" s="118"/>
      <c r="I104" s="118"/>
      <c r="J104" s="118"/>
      <c r="K104" s="118"/>
      <c r="L104" s="61">
        <f t="shared" si="9"/>
        <v>0</v>
      </c>
      <c r="M104" s="61">
        <f t="shared" si="10"/>
        <v>0</v>
      </c>
      <c r="N104" s="62">
        <f t="shared" si="11"/>
        <v>0</v>
      </c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8"/>
      <c r="AE104" s="138"/>
    </row>
    <row r="105" spans="1:31" ht="15.75" x14ac:dyDescent="0.25">
      <c r="A105" s="193" t="s">
        <v>376</v>
      </c>
      <c r="B105" s="179" t="s">
        <v>174</v>
      </c>
      <c r="C105" s="59"/>
      <c r="D105" s="59"/>
      <c r="E105" s="63"/>
      <c r="F105" s="140"/>
      <c r="G105" s="140"/>
      <c r="H105" s="140"/>
      <c r="I105" s="140"/>
      <c r="J105" s="140"/>
      <c r="K105" s="140"/>
      <c r="L105" s="59">
        <f t="shared" si="9"/>
        <v>0</v>
      </c>
      <c r="M105" s="59">
        <f t="shared" si="10"/>
        <v>0</v>
      </c>
      <c r="N105" s="63">
        <f t="shared" si="11"/>
        <v>0</v>
      </c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38"/>
      <c r="AE105" s="138"/>
    </row>
    <row r="106" spans="1:31" ht="15.75" x14ac:dyDescent="0.25">
      <c r="A106" s="193" t="s">
        <v>346</v>
      </c>
      <c r="B106" s="179" t="s">
        <v>175</v>
      </c>
      <c r="C106" s="59"/>
      <c r="D106" s="59"/>
      <c r="E106" s="63"/>
      <c r="F106" s="140"/>
      <c r="G106" s="140"/>
      <c r="H106" s="140"/>
      <c r="I106" s="140"/>
      <c r="J106" s="140"/>
      <c r="K106" s="140"/>
      <c r="L106" s="59">
        <f t="shared" si="9"/>
        <v>0</v>
      </c>
      <c r="M106" s="59">
        <f t="shared" si="10"/>
        <v>0</v>
      </c>
      <c r="N106" s="63">
        <f t="shared" si="11"/>
        <v>0</v>
      </c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38"/>
      <c r="AE106" s="138"/>
    </row>
    <row r="107" spans="1:31" ht="15.75" x14ac:dyDescent="0.25">
      <c r="A107" s="185" t="s">
        <v>176</v>
      </c>
      <c r="B107" s="179" t="s">
        <v>177</v>
      </c>
      <c r="C107" s="59"/>
      <c r="D107" s="59"/>
      <c r="E107" s="60"/>
      <c r="F107" s="116"/>
      <c r="G107" s="116"/>
      <c r="H107" s="116"/>
      <c r="I107" s="116"/>
      <c r="J107" s="116"/>
      <c r="K107" s="116"/>
      <c r="L107" s="59">
        <f t="shared" si="9"/>
        <v>0</v>
      </c>
      <c r="M107" s="59">
        <f t="shared" si="10"/>
        <v>0</v>
      </c>
      <c r="N107" s="60">
        <f t="shared" si="11"/>
        <v>0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8"/>
      <c r="AE107" s="138"/>
    </row>
    <row r="108" spans="1:31" ht="15.75" x14ac:dyDescent="0.25">
      <c r="A108" s="185" t="s">
        <v>377</v>
      </c>
      <c r="B108" s="179" t="s">
        <v>178</v>
      </c>
      <c r="C108" s="59"/>
      <c r="D108" s="59"/>
      <c r="E108" s="60"/>
      <c r="F108" s="116"/>
      <c r="G108" s="116"/>
      <c r="H108" s="116"/>
      <c r="I108" s="116"/>
      <c r="J108" s="116"/>
      <c r="K108" s="116"/>
      <c r="L108" s="59">
        <f t="shared" si="9"/>
        <v>0</v>
      </c>
      <c r="M108" s="59">
        <f t="shared" si="10"/>
        <v>0</v>
      </c>
      <c r="N108" s="60">
        <f t="shared" si="11"/>
        <v>0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8"/>
      <c r="AE108" s="138"/>
    </row>
    <row r="109" spans="1:31" ht="15.75" x14ac:dyDescent="0.25">
      <c r="A109" s="194" t="s">
        <v>344</v>
      </c>
      <c r="B109" s="183" t="s">
        <v>179</v>
      </c>
      <c r="C109" s="61"/>
      <c r="D109" s="61"/>
      <c r="E109" s="64"/>
      <c r="F109" s="142"/>
      <c r="G109" s="142"/>
      <c r="H109" s="142"/>
      <c r="I109" s="142"/>
      <c r="J109" s="142"/>
      <c r="K109" s="142"/>
      <c r="L109" s="61">
        <f t="shared" si="9"/>
        <v>0</v>
      </c>
      <c r="M109" s="61">
        <f t="shared" si="10"/>
        <v>0</v>
      </c>
      <c r="N109" s="64">
        <f t="shared" si="11"/>
        <v>0</v>
      </c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38"/>
      <c r="AE109" s="138"/>
    </row>
    <row r="110" spans="1:31" ht="15.75" x14ac:dyDescent="0.25">
      <c r="A110" s="193" t="s">
        <v>180</v>
      </c>
      <c r="B110" s="179" t="s">
        <v>181</v>
      </c>
      <c r="C110" s="59"/>
      <c r="D110" s="59"/>
      <c r="E110" s="63"/>
      <c r="F110" s="140"/>
      <c r="G110" s="140"/>
      <c r="H110" s="140"/>
      <c r="I110" s="140"/>
      <c r="J110" s="140"/>
      <c r="K110" s="140"/>
      <c r="L110" s="59">
        <f t="shared" si="9"/>
        <v>0</v>
      </c>
      <c r="M110" s="59">
        <f t="shared" si="10"/>
        <v>0</v>
      </c>
      <c r="N110" s="63">
        <f t="shared" si="11"/>
        <v>0</v>
      </c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38"/>
      <c r="AE110" s="138"/>
    </row>
    <row r="111" spans="1:31" ht="15.75" x14ac:dyDescent="0.25">
      <c r="A111" s="193" t="s">
        <v>182</v>
      </c>
      <c r="B111" s="179" t="s">
        <v>183</v>
      </c>
      <c r="C111" s="59">
        <v>672138</v>
      </c>
      <c r="D111" s="59">
        <v>672138</v>
      </c>
      <c r="E111" s="63">
        <v>672138</v>
      </c>
      <c r="F111" s="140"/>
      <c r="G111" s="140"/>
      <c r="H111" s="140"/>
      <c r="I111" s="140"/>
      <c r="J111" s="140"/>
      <c r="K111" s="140"/>
      <c r="L111" s="59">
        <f t="shared" si="9"/>
        <v>672138</v>
      </c>
      <c r="M111" s="59">
        <f t="shared" si="10"/>
        <v>672138</v>
      </c>
      <c r="N111" s="63">
        <f t="shared" si="11"/>
        <v>672138</v>
      </c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38"/>
      <c r="AE111" s="138"/>
    </row>
    <row r="112" spans="1:31" ht="15.75" x14ac:dyDescent="0.25">
      <c r="A112" s="194" t="s">
        <v>184</v>
      </c>
      <c r="B112" s="183" t="s">
        <v>185</v>
      </c>
      <c r="C112" s="61"/>
      <c r="D112" s="61"/>
      <c r="E112" s="63"/>
      <c r="F112" s="140"/>
      <c r="G112" s="140"/>
      <c r="H112" s="140"/>
      <c r="I112" s="140"/>
      <c r="J112" s="140"/>
      <c r="K112" s="140"/>
      <c r="L112" s="61">
        <f t="shared" si="9"/>
        <v>0</v>
      </c>
      <c r="M112" s="61">
        <f t="shared" si="10"/>
        <v>0</v>
      </c>
      <c r="N112" s="63">
        <f t="shared" si="11"/>
        <v>0</v>
      </c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38"/>
      <c r="AE112" s="138"/>
    </row>
    <row r="113" spans="1:31" ht="15.75" x14ac:dyDescent="0.25">
      <c r="A113" s="193" t="s">
        <v>186</v>
      </c>
      <c r="B113" s="179" t="s">
        <v>187</v>
      </c>
      <c r="C113" s="59"/>
      <c r="D113" s="59"/>
      <c r="E113" s="63"/>
      <c r="F113" s="140"/>
      <c r="G113" s="140"/>
      <c r="H113" s="140"/>
      <c r="I113" s="140"/>
      <c r="J113" s="140"/>
      <c r="K113" s="140"/>
      <c r="L113" s="59">
        <f t="shared" si="9"/>
        <v>0</v>
      </c>
      <c r="M113" s="59">
        <f t="shared" si="10"/>
        <v>0</v>
      </c>
      <c r="N113" s="63">
        <f t="shared" si="11"/>
        <v>0</v>
      </c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38"/>
      <c r="AE113" s="138"/>
    </row>
    <row r="114" spans="1:31" ht="15.75" x14ac:dyDescent="0.25">
      <c r="A114" s="193" t="s">
        <v>188</v>
      </c>
      <c r="B114" s="179" t="s">
        <v>189</v>
      </c>
      <c r="C114" s="59"/>
      <c r="D114" s="59"/>
      <c r="E114" s="63"/>
      <c r="F114" s="140"/>
      <c r="G114" s="140"/>
      <c r="H114" s="140"/>
      <c r="I114" s="140"/>
      <c r="J114" s="140"/>
      <c r="K114" s="140"/>
      <c r="L114" s="59">
        <f t="shared" si="9"/>
        <v>0</v>
      </c>
      <c r="M114" s="59">
        <f t="shared" si="10"/>
        <v>0</v>
      </c>
      <c r="N114" s="63">
        <f t="shared" si="11"/>
        <v>0</v>
      </c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38"/>
      <c r="AE114" s="138"/>
    </row>
    <row r="115" spans="1:31" ht="15.75" x14ac:dyDescent="0.25">
      <c r="A115" s="193" t="s">
        <v>190</v>
      </c>
      <c r="B115" s="179" t="s">
        <v>191</v>
      </c>
      <c r="C115" s="59"/>
      <c r="D115" s="59"/>
      <c r="E115" s="63"/>
      <c r="F115" s="140"/>
      <c r="G115" s="140"/>
      <c r="H115" s="140"/>
      <c r="I115" s="140"/>
      <c r="J115" s="140"/>
      <c r="K115" s="140"/>
      <c r="L115" s="59">
        <f t="shared" si="9"/>
        <v>0</v>
      </c>
      <c r="M115" s="59">
        <f t="shared" si="10"/>
        <v>0</v>
      </c>
      <c r="N115" s="63">
        <f t="shared" si="11"/>
        <v>0</v>
      </c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38"/>
      <c r="AE115" s="138"/>
    </row>
    <row r="116" spans="1:31" ht="15.75" x14ac:dyDescent="0.25">
      <c r="A116" s="194" t="s">
        <v>345</v>
      </c>
      <c r="B116" s="183" t="s">
        <v>192</v>
      </c>
      <c r="C116" s="65">
        <f>C104+C109+C110+C111+C112+C113+C114+C115</f>
        <v>672138</v>
      </c>
      <c r="D116" s="65">
        <f>D104+D109+D110+D111+D112+D113+D114+D115</f>
        <v>672138</v>
      </c>
      <c r="E116" s="65">
        <f>E104+E109+E110+E111+E112+E113+E114+E115</f>
        <v>672138</v>
      </c>
      <c r="F116" s="142"/>
      <c r="G116" s="142"/>
      <c r="H116" s="142"/>
      <c r="I116" s="142"/>
      <c r="J116" s="142"/>
      <c r="K116" s="142"/>
      <c r="L116" s="65">
        <f t="shared" si="9"/>
        <v>672138</v>
      </c>
      <c r="M116" s="65">
        <f t="shared" si="10"/>
        <v>672138</v>
      </c>
      <c r="N116" s="64">
        <f t="shared" si="11"/>
        <v>672138</v>
      </c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38"/>
      <c r="AE116" s="138"/>
    </row>
    <row r="117" spans="1:31" ht="15.75" x14ac:dyDescent="0.25">
      <c r="A117" s="193" t="s">
        <v>193</v>
      </c>
      <c r="B117" s="179" t="s">
        <v>194</v>
      </c>
      <c r="C117" s="59"/>
      <c r="D117" s="59"/>
      <c r="E117" s="63"/>
      <c r="F117" s="140"/>
      <c r="G117" s="140"/>
      <c r="H117" s="140"/>
      <c r="I117" s="140"/>
      <c r="J117" s="140"/>
      <c r="K117" s="140"/>
      <c r="L117" s="59">
        <f t="shared" si="9"/>
        <v>0</v>
      </c>
      <c r="M117" s="59">
        <f t="shared" si="10"/>
        <v>0</v>
      </c>
      <c r="N117" s="63">
        <f t="shared" si="11"/>
        <v>0</v>
      </c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38"/>
      <c r="AE117" s="138"/>
    </row>
    <row r="118" spans="1:31" ht="15.75" x14ac:dyDescent="0.25">
      <c r="A118" s="185" t="s">
        <v>195</v>
      </c>
      <c r="B118" s="179" t="s">
        <v>196</v>
      </c>
      <c r="C118" s="59"/>
      <c r="D118" s="59"/>
      <c r="E118" s="60"/>
      <c r="F118" s="116"/>
      <c r="G118" s="116"/>
      <c r="H118" s="116"/>
      <c r="I118" s="116"/>
      <c r="J118" s="116"/>
      <c r="K118" s="116"/>
      <c r="L118" s="59">
        <f t="shared" ref="L118:L123" si="12">C118</f>
        <v>0</v>
      </c>
      <c r="M118" s="59">
        <f t="shared" ref="M118:M123" si="13">D118</f>
        <v>0</v>
      </c>
      <c r="N118" s="60">
        <f t="shared" ref="N118:N123" si="14">E118</f>
        <v>0</v>
      </c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8"/>
      <c r="AE118" s="138"/>
    </row>
    <row r="119" spans="1:31" ht="15.75" x14ac:dyDescent="0.25">
      <c r="A119" s="193" t="s">
        <v>378</v>
      </c>
      <c r="B119" s="179" t="s">
        <v>197</v>
      </c>
      <c r="C119" s="59"/>
      <c r="D119" s="59"/>
      <c r="E119" s="63"/>
      <c r="F119" s="140"/>
      <c r="G119" s="140"/>
      <c r="H119" s="140"/>
      <c r="I119" s="140"/>
      <c r="J119" s="140"/>
      <c r="K119" s="140"/>
      <c r="L119" s="59">
        <f t="shared" si="12"/>
        <v>0</v>
      </c>
      <c r="M119" s="59">
        <f t="shared" si="13"/>
        <v>0</v>
      </c>
      <c r="N119" s="63">
        <f t="shared" si="14"/>
        <v>0</v>
      </c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38"/>
      <c r="AE119" s="138"/>
    </row>
    <row r="120" spans="1:31" ht="15.75" x14ac:dyDescent="0.25">
      <c r="A120" s="193" t="s">
        <v>347</v>
      </c>
      <c r="B120" s="179" t="s">
        <v>198</v>
      </c>
      <c r="C120" s="59"/>
      <c r="D120" s="59"/>
      <c r="E120" s="63"/>
      <c r="F120" s="140"/>
      <c r="G120" s="140"/>
      <c r="H120" s="140"/>
      <c r="I120" s="140"/>
      <c r="J120" s="140"/>
      <c r="K120" s="140"/>
      <c r="L120" s="59">
        <f t="shared" si="12"/>
        <v>0</v>
      </c>
      <c r="M120" s="59">
        <f t="shared" si="13"/>
        <v>0</v>
      </c>
      <c r="N120" s="63">
        <f t="shared" si="14"/>
        <v>0</v>
      </c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38"/>
      <c r="AE120" s="138"/>
    </row>
    <row r="121" spans="1:31" ht="15.75" x14ac:dyDescent="0.25">
      <c r="A121" s="194" t="s">
        <v>348</v>
      </c>
      <c r="B121" s="183" t="s">
        <v>199</v>
      </c>
      <c r="C121" s="65"/>
      <c r="D121" s="65"/>
      <c r="E121" s="64"/>
      <c r="F121" s="142"/>
      <c r="G121" s="142"/>
      <c r="H121" s="142"/>
      <c r="I121" s="142"/>
      <c r="J121" s="142"/>
      <c r="K121" s="142"/>
      <c r="L121" s="65">
        <f t="shared" si="12"/>
        <v>0</v>
      </c>
      <c r="M121" s="65">
        <f t="shared" si="13"/>
        <v>0</v>
      </c>
      <c r="N121" s="64">
        <f t="shared" si="14"/>
        <v>0</v>
      </c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38"/>
      <c r="AE121" s="138"/>
    </row>
    <row r="122" spans="1:31" ht="15.75" x14ac:dyDescent="0.25">
      <c r="A122" s="185" t="s">
        <v>200</v>
      </c>
      <c r="B122" s="179" t="s">
        <v>201</v>
      </c>
      <c r="C122" s="59"/>
      <c r="D122" s="59"/>
      <c r="E122" s="60"/>
      <c r="F122" s="116"/>
      <c r="G122" s="116"/>
      <c r="H122" s="116"/>
      <c r="I122" s="116"/>
      <c r="J122" s="116"/>
      <c r="K122" s="116"/>
      <c r="L122" s="59">
        <f t="shared" si="12"/>
        <v>0</v>
      </c>
      <c r="M122" s="59">
        <f t="shared" si="13"/>
        <v>0</v>
      </c>
      <c r="N122" s="60">
        <f t="shared" si="14"/>
        <v>0</v>
      </c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8"/>
      <c r="AE122" s="138"/>
    </row>
    <row r="123" spans="1:31" ht="15.75" x14ac:dyDescent="0.25">
      <c r="A123" s="144" t="s">
        <v>382</v>
      </c>
      <c r="B123" s="145" t="s">
        <v>202</v>
      </c>
      <c r="C123" s="66">
        <f>C116+C121+C122</f>
        <v>672138</v>
      </c>
      <c r="D123" s="66">
        <f>D116+D121+D122</f>
        <v>672138</v>
      </c>
      <c r="E123" s="66">
        <f>E116+E121+E122</f>
        <v>672138</v>
      </c>
      <c r="F123" s="146"/>
      <c r="G123" s="146"/>
      <c r="H123" s="146"/>
      <c r="I123" s="146"/>
      <c r="J123" s="146"/>
      <c r="K123" s="146"/>
      <c r="L123" s="71">
        <f t="shared" si="12"/>
        <v>672138</v>
      </c>
      <c r="M123" s="71">
        <f t="shared" si="13"/>
        <v>672138</v>
      </c>
      <c r="N123" s="72">
        <f t="shared" si="14"/>
        <v>672138</v>
      </c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143"/>
      <c r="AD123" s="138"/>
      <c r="AE123" s="138"/>
    </row>
    <row r="124" spans="1:31" ht="15.75" x14ac:dyDescent="0.25">
      <c r="A124" s="147" t="s">
        <v>418</v>
      </c>
      <c r="B124" s="148"/>
      <c r="C124" s="68">
        <f>C100+C123</f>
        <v>50913624</v>
      </c>
      <c r="D124" s="68">
        <f>D100+D123</f>
        <v>61206223</v>
      </c>
      <c r="E124" s="68">
        <f>E100+E123</f>
        <v>54104222</v>
      </c>
      <c r="F124" s="149"/>
      <c r="G124" s="149"/>
      <c r="H124" s="149"/>
      <c r="I124" s="149"/>
      <c r="J124" s="149"/>
      <c r="K124" s="149"/>
      <c r="L124" s="68">
        <f>C124</f>
        <v>50913624</v>
      </c>
      <c r="M124" s="68">
        <f>D124</f>
        <v>61206223</v>
      </c>
      <c r="N124" s="68">
        <f>E124</f>
        <v>54104222</v>
      </c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</row>
    <row r="125" spans="1:31" x14ac:dyDescent="0.25"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31" x14ac:dyDescent="0.25"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</row>
    <row r="127" spans="1:31" x14ac:dyDescent="0.25"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31" x14ac:dyDescent="0.25"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2:31" x14ac:dyDescent="0.25"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2:31" x14ac:dyDescent="0.25"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2:31" x14ac:dyDescent="0.25"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2:31" x14ac:dyDescent="0.25"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2:31" x14ac:dyDescent="0.25"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</row>
    <row r="134" spans="2:31" x14ac:dyDescent="0.25"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2:31" x14ac:dyDescent="0.25"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2:31" x14ac:dyDescent="0.25"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</row>
    <row r="137" spans="2:31" x14ac:dyDescent="0.25"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2:31" x14ac:dyDescent="0.25"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</row>
    <row r="139" spans="2:31" x14ac:dyDescent="0.25"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</row>
    <row r="140" spans="2:31" x14ac:dyDescent="0.25"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</row>
    <row r="141" spans="2:31" x14ac:dyDescent="0.25"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2:31" x14ac:dyDescent="0.25"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</row>
    <row r="143" spans="2:31" x14ac:dyDescent="0.25"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2:31" x14ac:dyDescent="0.25"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</row>
    <row r="145" spans="2:31" x14ac:dyDescent="0.25"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</row>
    <row r="146" spans="2:31" x14ac:dyDescent="0.25"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</row>
    <row r="147" spans="2:31" x14ac:dyDescent="0.25"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</row>
    <row r="148" spans="2:31" x14ac:dyDescent="0.25"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</row>
    <row r="149" spans="2:31" x14ac:dyDescent="0.25"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</row>
    <row r="150" spans="2:31" x14ac:dyDescent="0.25"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</row>
    <row r="151" spans="2:31" x14ac:dyDescent="0.25"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2:31" x14ac:dyDescent="0.25"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</row>
    <row r="153" spans="2:31" x14ac:dyDescent="0.25"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</row>
    <row r="154" spans="2:31" x14ac:dyDescent="0.25"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</row>
    <row r="155" spans="2:31" x14ac:dyDescent="0.25"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</row>
    <row r="156" spans="2:31" x14ac:dyDescent="0.25"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</row>
    <row r="157" spans="2:31" x14ac:dyDescent="0.25"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</row>
    <row r="158" spans="2:31" x14ac:dyDescent="0.25"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</row>
    <row r="159" spans="2:31" x14ac:dyDescent="0.25"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</row>
    <row r="160" spans="2:31" x14ac:dyDescent="0.25"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/>
    </row>
    <row r="161" spans="2:31" x14ac:dyDescent="0.25"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</row>
    <row r="162" spans="2:31" x14ac:dyDescent="0.25"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</row>
    <row r="163" spans="2:31" x14ac:dyDescent="0.25"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</row>
    <row r="164" spans="2:31" x14ac:dyDescent="0.25"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</row>
    <row r="165" spans="2:31" x14ac:dyDescent="0.25"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</row>
    <row r="166" spans="2:31" x14ac:dyDescent="0.25"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</row>
    <row r="167" spans="2:31" x14ac:dyDescent="0.25"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</row>
    <row r="168" spans="2:31" x14ac:dyDescent="0.25"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8"/>
      <c r="AD168" s="138"/>
      <c r="AE168" s="138"/>
    </row>
    <row r="169" spans="2:31" x14ac:dyDescent="0.25"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</row>
    <row r="170" spans="2:31" x14ac:dyDescent="0.25"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</row>
    <row r="171" spans="2:31" x14ac:dyDescent="0.25"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/>
    </row>
    <row r="172" spans="2:31" x14ac:dyDescent="0.25"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</row>
    <row r="173" spans="2:31" x14ac:dyDescent="0.25"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</row>
  </sheetData>
  <mergeCells count="8">
    <mergeCell ref="A1:N1"/>
    <mergeCell ref="A2:N2"/>
    <mergeCell ref="C5:E5"/>
    <mergeCell ref="F5:H5"/>
    <mergeCell ref="I5:K5"/>
    <mergeCell ref="L5:N5"/>
    <mergeCell ref="A5:A6"/>
    <mergeCell ref="B5:B6"/>
  </mergeCells>
  <phoneticPr fontId="0" type="noConversion"/>
  <pageMargins left="0.23622047244094491" right="0.19685039370078741" top="0.47244094488188981" bottom="0.43307086614173229" header="0.31496062992125984" footer="0.31496062992125984"/>
  <pageSetup paperSize="9" scale="60" fitToHeight="2" orientation="landscape" r:id="rId1"/>
  <headerFooter>
    <oddHeader>&amp;C1. számú melléklet az önkormányzat 2020. évi zárszámadásáról szóló 3/2021 (V.26.) önkorányzati rendelethez</oddHeader>
    <oddFooter>&amp;P. oldal, összesen: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5"/>
  <sheetViews>
    <sheetView zoomScaleNormal="100" workbookViewId="0">
      <selection activeCell="F24" sqref="F24"/>
    </sheetView>
  </sheetViews>
  <sheetFormatPr defaultRowHeight="15" x14ac:dyDescent="0.25"/>
  <cols>
    <col min="1" max="1" width="76.5703125" style="97" customWidth="1"/>
    <col min="2" max="2" width="9.140625" style="97"/>
    <col min="3" max="3" width="13" style="97" customWidth="1"/>
    <col min="4" max="4" width="12.7109375" style="97" customWidth="1"/>
    <col min="5" max="5" width="12.28515625" style="97" customWidth="1"/>
    <col min="6" max="16384" width="9.140625" style="97"/>
  </cols>
  <sheetData>
    <row r="1" spans="1:5" ht="27" customHeight="1" x14ac:dyDescent="0.3">
      <c r="A1" s="196" t="s">
        <v>939</v>
      </c>
      <c r="B1" s="197"/>
      <c r="C1" s="197"/>
      <c r="D1" s="199"/>
      <c r="E1" s="199"/>
    </row>
    <row r="2" spans="1:5" ht="25.5" customHeight="1" x14ac:dyDescent="0.3">
      <c r="A2" s="200" t="s">
        <v>927</v>
      </c>
      <c r="B2" s="200"/>
      <c r="C2" s="200"/>
      <c r="D2" s="200"/>
      <c r="E2" s="200"/>
    </row>
    <row r="3" spans="1:5" ht="15.75" customHeight="1" x14ac:dyDescent="0.3">
      <c r="A3" s="113"/>
      <c r="B3" s="51"/>
      <c r="C3" s="51"/>
    </row>
    <row r="4" spans="1:5" ht="21" customHeight="1" x14ac:dyDescent="0.25">
      <c r="A4" s="98" t="s">
        <v>545</v>
      </c>
    </row>
    <row r="5" spans="1:5" ht="25.5" x14ac:dyDescent="0.25">
      <c r="A5" s="99" t="s">
        <v>544</v>
      </c>
      <c r="B5" s="100" t="s">
        <v>32</v>
      </c>
      <c r="C5" s="114" t="s">
        <v>548</v>
      </c>
      <c r="D5" s="115" t="s">
        <v>6</v>
      </c>
      <c r="E5" s="114" t="s">
        <v>7</v>
      </c>
    </row>
    <row r="6" spans="1:5" x14ac:dyDescent="0.25">
      <c r="A6" s="116" t="s">
        <v>514</v>
      </c>
      <c r="B6" s="108" t="s">
        <v>215</v>
      </c>
      <c r="C6" s="73"/>
      <c r="D6" s="73"/>
      <c r="E6" s="73"/>
    </row>
    <row r="7" spans="1:5" x14ac:dyDescent="0.25">
      <c r="A7" s="116" t="s">
        <v>523</v>
      </c>
      <c r="B7" s="108" t="s">
        <v>215</v>
      </c>
      <c r="C7" s="73"/>
      <c r="D7" s="73"/>
      <c r="E7" s="73"/>
    </row>
    <row r="8" spans="1:5" x14ac:dyDescent="0.25">
      <c r="A8" s="116" t="s">
        <v>524</v>
      </c>
      <c r="B8" s="108" t="s">
        <v>215</v>
      </c>
      <c r="C8" s="73"/>
      <c r="D8" s="73"/>
      <c r="E8" s="73"/>
    </row>
    <row r="9" spans="1:5" x14ac:dyDescent="0.25">
      <c r="A9" s="116" t="s">
        <v>522</v>
      </c>
      <c r="B9" s="108" t="s">
        <v>215</v>
      </c>
      <c r="C9" s="73"/>
      <c r="D9" s="73"/>
      <c r="E9" s="73"/>
    </row>
    <row r="10" spans="1:5" x14ac:dyDescent="0.25">
      <c r="A10" s="116" t="s">
        <v>521</v>
      </c>
      <c r="B10" s="108" t="s">
        <v>215</v>
      </c>
      <c r="C10" s="73"/>
      <c r="D10" s="73"/>
      <c r="E10" s="73"/>
    </row>
    <row r="11" spans="1:5" x14ac:dyDescent="0.25">
      <c r="A11" s="116" t="s">
        <v>520</v>
      </c>
      <c r="B11" s="108" t="s">
        <v>215</v>
      </c>
      <c r="C11" s="73"/>
      <c r="D11" s="73"/>
      <c r="E11" s="73"/>
    </row>
    <row r="12" spans="1:5" x14ac:dyDescent="0.25">
      <c r="A12" s="116" t="s">
        <v>515</v>
      </c>
      <c r="B12" s="108" t="s">
        <v>215</v>
      </c>
      <c r="C12" s="73"/>
      <c r="D12" s="73"/>
      <c r="E12" s="73"/>
    </row>
    <row r="13" spans="1:5" x14ac:dyDescent="0.25">
      <c r="A13" s="116" t="s">
        <v>516</v>
      </c>
      <c r="B13" s="108" t="s">
        <v>215</v>
      </c>
      <c r="C13" s="73"/>
      <c r="D13" s="73"/>
      <c r="E13" s="73"/>
    </row>
    <row r="14" spans="1:5" x14ac:dyDescent="0.25">
      <c r="A14" s="116" t="s">
        <v>517</v>
      </c>
      <c r="B14" s="108" t="s">
        <v>215</v>
      </c>
      <c r="C14" s="73"/>
      <c r="D14" s="73"/>
      <c r="E14" s="73"/>
    </row>
    <row r="15" spans="1:5" x14ac:dyDescent="0.25">
      <c r="A15" s="116" t="s">
        <v>518</v>
      </c>
      <c r="B15" s="108" t="s">
        <v>215</v>
      </c>
      <c r="C15" s="73"/>
      <c r="D15" s="73"/>
      <c r="E15" s="73"/>
    </row>
    <row r="16" spans="1:5" ht="25.5" x14ac:dyDescent="0.25">
      <c r="A16" s="106" t="s">
        <v>383</v>
      </c>
      <c r="B16" s="107" t="s">
        <v>215</v>
      </c>
      <c r="C16" s="73"/>
      <c r="D16" s="73"/>
      <c r="E16" s="73"/>
    </row>
    <row r="17" spans="1:5" x14ac:dyDescent="0.25">
      <c r="A17" s="116" t="s">
        <v>514</v>
      </c>
      <c r="B17" s="108" t="s">
        <v>216</v>
      </c>
      <c r="C17" s="73"/>
      <c r="D17" s="73"/>
      <c r="E17" s="73"/>
    </row>
    <row r="18" spans="1:5" x14ac:dyDescent="0.25">
      <c r="A18" s="116" t="s">
        <v>523</v>
      </c>
      <c r="B18" s="108" t="s">
        <v>216</v>
      </c>
      <c r="C18" s="73"/>
      <c r="D18" s="73"/>
      <c r="E18" s="73"/>
    </row>
    <row r="19" spans="1:5" x14ac:dyDescent="0.25">
      <c r="A19" s="116" t="s">
        <v>524</v>
      </c>
      <c r="B19" s="108" t="s">
        <v>216</v>
      </c>
      <c r="C19" s="73"/>
      <c r="D19" s="73"/>
      <c r="E19" s="73"/>
    </row>
    <row r="20" spans="1:5" x14ac:dyDescent="0.25">
      <c r="A20" s="116" t="s">
        <v>522</v>
      </c>
      <c r="B20" s="108" t="s">
        <v>216</v>
      </c>
      <c r="C20" s="73"/>
      <c r="D20" s="73"/>
      <c r="E20" s="73"/>
    </row>
    <row r="21" spans="1:5" x14ac:dyDescent="0.25">
      <c r="A21" s="116" t="s">
        <v>521</v>
      </c>
      <c r="B21" s="108" t="s">
        <v>216</v>
      </c>
      <c r="C21" s="73"/>
      <c r="D21" s="73"/>
      <c r="E21" s="73"/>
    </row>
    <row r="22" spans="1:5" x14ac:dyDescent="0.25">
      <c r="A22" s="116" t="s">
        <v>520</v>
      </c>
      <c r="B22" s="108" t="s">
        <v>216</v>
      </c>
      <c r="C22" s="73"/>
      <c r="D22" s="73"/>
      <c r="E22" s="73"/>
    </row>
    <row r="23" spans="1:5" x14ac:dyDescent="0.25">
      <c r="A23" s="116" t="s">
        <v>515</v>
      </c>
      <c r="B23" s="108" t="s">
        <v>216</v>
      </c>
      <c r="C23" s="73"/>
      <c r="D23" s="73"/>
      <c r="E23" s="73"/>
    </row>
    <row r="24" spans="1:5" x14ac:dyDescent="0.25">
      <c r="A24" s="116" t="s">
        <v>516</v>
      </c>
      <c r="B24" s="108" t="s">
        <v>216</v>
      </c>
      <c r="C24" s="73"/>
      <c r="D24" s="73"/>
      <c r="E24" s="73"/>
    </row>
    <row r="25" spans="1:5" x14ac:dyDescent="0.25">
      <c r="A25" s="116" t="s">
        <v>517</v>
      </c>
      <c r="B25" s="108" t="s">
        <v>216</v>
      </c>
      <c r="C25" s="73"/>
      <c r="D25" s="73"/>
      <c r="E25" s="73"/>
    </row>
    <row r="26" spans="1:5" x14ac:dyDescent="0.25">
      <c r="A26" s="116" t="s">
        <v>518</v>
      </c>
      <c r="B26" s="108" t="s">
        <v>216</v>
      </c>
      <c r="C26" s="73"/>
      <c r="D26" s="73"/>
      <c r="E26" s="73"/>
    </row>
    <row r="27" spans="1:5" ht="25.5" x14ac:dyDescent="0.25">
      <c r="A27" s="106" t="s">
        <v>439</v>
      </c>
      <c r="B27" s="107" t="s">
        <v>216</v>
      </c>
      <c r="C27" s="73"/>
      <c r="D27" s="73"/>
      <c r="E27" s="73"/>
    </row>
    <row r="28" spans="1:5" x14ac:dyDescent="0.25">
      <c r="A28" s="116" t="s">
        <v>514</v>
      </c>
      <c r="B28" s="108" t="s">
        <v>217</v>
      </c>
      <c r="C28" s="73"/>
      <c r="D28" s="73"/>
      <c r="E28" s="73"/>
    </row>
    <row r="29" spans="1:5" x14ac:dyDescent="0.25">
      <c r="A29" s="116" t="s">
        <v>523</v>
      </c>
      <c r="B29" s="108" t="s">
        <v>217</v>
      </c>
      <c r="C29" s="73"/>
      <c r="D29" s="73"/>
      <c r="E29" s="73"/>
    </row>
    <row r="30" spans="1:5" x14ac:dyDescent="0.25">
      <c r="A30" s="116" t="s">
        <v>524</v>
      </c>
      <c r="B30" s="108" t="s">
        <v>217</v>
      </c>
      <c r="C30" s="73"/>
      <c r="D30" s="73"/>
      <c r="E30" s="73"/>
    </row>
    <row r="31" spans="1:5" x14ac:dyDescent="0.25">
      <c r="A31" s="116" t="s">
        <v>522</v>
      </c>
      <c r="B31" s="108" t="s">
        <v>217</v>
      </c>
      <c r="C31" s="73"/>
      <c r="D31" s="73"/>
      <c r="E31" s="73"/>
    </row>
    <row r="32" spans="1:5" x14ac:dyDescent="0.25">
      <c r="A32" s="116" t="s">
        <v>521</v>
      </c>
      <c r="B32" s="108" t="s">
        <v>217</v>
      </c>
      <c r="C32" s="73"/>
      <c r="D32" s="73"/>
      <c r="E32" s="73"/>
    </row>
    <row r="33" spans="1:5" x14ac:dyDescent="0.25">
      <c r="A33" s="116" t="s">
        <v>520</v>
      </c>
      <c r="B33" s="108" t="s">
        <v>217</v>
      </c>
      <c r="C33" s="73">
        <v>2679000</v>
      </c>
      <c r="D33" s="73">
        <v>1300000</v>
      </c>
      <c r="E33" s="73">
        <v>1231334</v>
      </c>
    </row>
    <row r="34" spans="1:5" x14ac:dyDescent="0.25">
      <c r="A34" s="116" t="s">
        <v>515</v>
      </c>
      <c r="B34" s="108" t="s">
        <v>217</v>
      </c>
      <c r="C34" s="73"/>
      <c r="D34" s="73"/>
      <c r="E34" s="73"/>
    </row>
    <row r="35" spans="1:5" x14ac:dyDescent="0.25">
      <c r="A35" s="116" t="s">
        <v>516</v>
      </c>
      <c r="B35" s="108" t="s">
        <v>217</v>
      </c>
      <c r="C35" s="73"/>
      <c r="D35" s="73"/>
      <c r="E35" s="73"/>
    </row>
    <row r="36" spans="1:5" x14ac:dyDescent="0.25">
      <c r="A36" s="116" t="s">
        <v>517</v>
      </c>
      <c r="B36" s="108" t="s">
        <v>217</v>
      </c>
      <c r="C36" s="73"/>
      <c r="D36" s="73"/>
      <c r="E36" s="73"/>
    </row>
    <row r="37" spans="1:5" x14ac:dyDescent="0.25">
      <c r="A37" s="116" t="s">
        <v>518</v>
      </c>
      <c r="B37" s="108" t="s">
        <v>217</v>
      </c>
      <c r="C37" s="73"/>
      <c r="D37" s="73"/>
      <c r="E37" s="73"/>
    </row>
    <row r="38" spans="1:5" x14ac:dyDescent="0.25">
      <c r="A38" s="106" t="s">
        <v>438</v>
      </c>
      <c r="B38" s="107" t="s">
        <v>217</v>
      </c>
      <c r="C38" s="75">
        <f>SUM(C28:C37)</f>
        <v>2679000</v>
      </c>
      <c r="D38" s="75">
        <f>SUM(D28:D37)</f>
        <v>1300000</v>
      </c>
      <c r="E38" s="75">
        <f>SUM(E28:E37)</f>
        <v>1231334</v>
      </c>
    </row>
    <row r="39" spans="1:5" x14ac:dyDescent="0.25">
      <c r="A39" s="116" t="s">
        <v>514</v>
      </c>
      <c r="B39" s="108" t="s">
        <v>223</v>
      </c>
      <c r="C39" s="73"/>
      <c r="D39" s="73"/>
      <c r="E39" s="73"/>
    </row>
    <row r="40" spans="1:5" x14ac:dyDescent="0.25">
      <c r="A40" s="116" t="s">
        <v>523</v>
      </c>
      <c r="B40" s="108" t="s">
        <v>223</v>
      </c>
      <c r="C40" s="73"/>
      <c r="D40" s="73"/>
      <c r="E40" s="73"/>
    </row>
    <row r="41" spans="1:5" x14ac:dyDescent="0.25">
      <c r="A41" s="116" t="s">
        <v>524</v>
      </c>
      <c r="B41" s="108" t="s">
        <v>223</v>
      </c>
      <c r="C41" s="73"/>
      <c r="D41" s="73"/>
      <c r="E41" s="73"/>
    </row>
    <row r="42" spans="1:5" x14ac:dyDescent="0.25">
      <c r="A42" s="116" t="s">
        <v>522</v>
      </c>
      <c r="B42" s="108" t="s">
        <v>223</v>
      </c>
      <c r="C42" s="73"/>
      <c r="D42" s="73"/>
      <c r="E42" s="73"/>
    </row>
    <row r="43" spans="1:5" x14ac:dyDescent="0.25">
      <c r="A43" s="116" t="s">
        <v>521</v>
      </c>
      <c r="B43" s="108" t="s">
        <v>223</v>
      </c>
      <c r="C43" s="73"/>
      <c r="D43" s="73"/>
      <c r="E43" s="73"/>
    </row>
    <row r="44" spans="1:5" x14ac:dyDescent="0.25">
      <c r="A44" s="116" t="s">
        <v>520</v>
      </c>
      <c r="B44" s="108" t="s">
        <v>223</v>
      </c>
      <c r="C44" s="73"/>
      <c r="D44" s="73"/>
      <c r="E44" s="73"/>
    </row>
    <row r="45" spans="1:5" x14ac:dyDescent="0.25">
      <c r="A45" s="116" t="s">
        <v>515</v>
      </c>
      <c r="B45" s="108" t="s">
        <v>223</v>
      </c>
      <c r="C45" s="73"/>
      <c r="D45" s="73"/>
      <c r="E45" s="73"/>
    </row>
    <row r="46" spans="1:5" x14ac:dyDescent="0.25">
      <c r="A46" s="116" t="s">
        <v>516</v>
      </c>
      <c r="B46" s="108" t="s">
        <v>223</v>
      </c>
      <c r="C46" s="73"/>
      <c r="D46" s="73"/>
      <c r="E46" s="73"/>
    </row>
    <row r="47" spans="1:5" x14ac:dyDescent="0.25">
      <c r="A47" s="116" t="s">
        <v>517</v>
      </c>
      <c r="B47" s="108" t="s">
        <v>223</v>
      </c>
      <c r="C47" s="73"/>
      <c r="D47" s="73"/>
      <c r="E47" s="73"/>
    </row>
    <row r="48" spans="1:5" x14ac:dyDescent="0.25">
      <c r="A48" s="116" t="s">
        <v>518</v>
      </c>
      <c r="B48" s="108" t="s">
        <v>223</v>
      </c>
      <c r="C48" s="73"/>
      <c r="D48" s="73"/>
      <c r="E48" s="73"/>
    </row>
    <row r="49" spans="1:5" ht="25.5" x14ac:dyDescent="0.25">
      <c r="A49" s="106" t="s">
        <v>437</v>
      </c>
      <c r="B49" s="107" t="s">
        <v>223</v>
      </c>
      <c r="C49" s="73"/>
      <c r="D49" s="73"/>
      <c r="E49" s="73"/>
    </row>
    <row r="50" spans="1:5" x14ac:dyDescent="0.25">
      <c r="A50" s="116" t="s">
        <v>519</v>
      </c>
      <c r="B50" s="108" t="s">
        <v>224</v>
      </c>
      <c r="C50" s="73"/>
      <c r="D50" s="73"/>
      <c r="E50" s="73"/>
    </row>
    <row r="51" spans="1:5" x14ac:dyDescent="0.25">
      <c r="A51" s="116" t="s">
        <v>523</v>
      </c>
      <c r="B51" s="108" t="s">
        <v>224</v>
      </c>
      <c r="C51" s="73"/>
      <c r="D51" s="73"/>
      <c r="E51" s="73"/>
    </row>
    <row r="52" spans="1:5" x14ac:dyDescent="0.25">
      <c r="A52" s="116" t="s">
        <v>524</v>
      </c>
      <c r="B52" s="108" t="s">
        <v>224</v>
      </c>
      <c r="C52" s="73"/>
      <c r="D52" s="73"/>
      <c r="E52" s="73"/>
    </row>
    <row r="53" spans="1:5" x14ac:dyDescent="0.25">
      <c r="A53" s="116" t="s">
        <v>522</v>
      </c>
      <c r="B53" s="108" t="s">
        <v>224</v>
      </c>
      <c r="C53" s="73"/>
      <c r="D53" s="73"/>
      <c r="E53" s="73"/>
    </row>
    <row r="54" spans="1:5" x14ac:dyDescent="0.25">
      <c r="A54" s="116" t="s">
        <v>521</v>
      </c>
      <c r="B54" s="108" t="s">
        <v>224</v>
      </c>
      <c r="C54" s="73"/>
      <c r="D54" s="73"/>
      <c r="E54" s="73"/>
    </row>
    <row r="55" spans="1:5" x14ac:dyDescent="0.25">
      <c r="A55" s="116" t="s">
        <v>520</v>
      </c>
      <c r="B55" s="108" t="s">
        <v>224</v>
      </c>
      <c r="C55" s="73"/>
      <c r="D55" s="73"/>
      <c r="E55" s="73"/>
    </row>
    <row r="56" spans="1:5" x14ac:dyDescent="0.25">
      <c r="A56" s="116" t="s">
        <v>515</v>
      </c>
      <c r="B56" s="108" t="s">
        <v>224</v>
      </c>
      <c r="C56" s="73"/>
      <c r="D56" s="73"/>
      <c r="E56" s="73"/>
    </row>
    <row r="57" spans="1:5" x14ac:dyDescent="0.25">
      <c r="A57" s="116" t="s">
        <v>516</v>
      </c>
      <c r="B57" s="108" t="s">
        <v>224</v>
      </c>
      <c r="C57" s="73"/>
      <c r="D57" s="73"/>
      <c r="E57" s="73"/>
    </row>
    <row r="58" spans="1:5" x14ac:dyDescent="0.25">
      <c r="A58" s="116" t="s">
        <v>517</v>
      </c>
      <c r="B58" s="108" t="s">
        <v>224</v>
      </c>
      <c r="C58" s="73"/>
      <c r="D58" s="73"/>
      <c r="E58" s="73"/>
    </row>
    <row r="59" spans="1:5" x14ac:dyDescent="0.25">
      <c r="A59" s="116" t="s">
        <v>518</v>
      </c>
      <c r="B59" s="108" t="s">
        <v>224</v>
      </c>
      <c r="C59" s="73"/>
      <c r="D59" s="73"/>
      <c r="E59" s="73"/>
    </row>
    <row r="60" spans="1:5" ht="25.5" x14ac:dyDescent="0.25">
      <c r="A60" s="106" t="s">
        <v>440</v>
      </c>
      <c r="B60" s="107" t="s">
        <v>224</v>
      </c>
      <c r="C60" s="73"/>
      <c r="D60" s="73"/>
      <c r="E60" s="73"/>
    </row>
    <row r="61" spans="1:5" x14ac:dyDescent="0.25">
      <c r="A61" s="116" t="s">
        <v>514</v>
      </c>
      <c r="B61" s="108" t="s">
        <v>225</v>
      </c>
      <c r="C61" s="73"/>
      <c r="D61" s="73"/>
      <c r="E61" s="73"/>
    </row>
    <row r="62" spans="1:5" x14ac:dyDescent="0.25">
      <c r="A62" s="116" t="s">
        <v>523</v>
      </c>
      <c r="B62" s="108" t="s">
        <v>225</v>
      </c>
      <c r="C62" s="73"/>
      <c r="D62" s="73"/>
      <c r="E62" s="73"/>
    </row>
    <row r="63" spans="1:5" x14ac:dyDescent="0.25">
      <c r="A63" s="116" t="s">
        <v>524</v>
      </c>
      <c r="B63" s="108" t="s">
        <v>225</v>
      </c>
      <c r="C63" s="73"/>
      <c r="D63" s="73"/>
      <c r="E63" s="73"/>
    </row>
    <row r="64" spans="1:5" x14ac:dyDescent="0.25">
      <c r="A64" s="116" t="s">
        <v>522</v>
      </c>
      <c r="B64" s="108" t="s">
        <v>225</v>
      </c>
      <c r="C64" s="73"/>
      <c r="D64" s="73">
        <v>2003400</v>
      </c>
      <c r="E64" s="73">
        <v>2003400</v>
      </c>
    </row>
    <row r="65" spans="1:5" x14ac:dyDescent="0.25">
      <c r="A65" s="116" t="s">
        <v>521</v>
      </c>
      <c r="B65" s="108" t="s">
        <v>225</v>
      </c>
      <c r="C65" s="73"/>
      <c r="D65" s="73"/>
      <c r="E65" s="73"/>
    </row>
    <row r="66" spans="1:5" x14ac:dyDescent="0.25">
      <c r="A66" s="116" t="s">
        <v>520</v>
      </c>
      <c r="B66" s="108" t="s">
        <v>225</v>
      </c>
      <c r="C66" s="73"/>
      <c r="D66" s="73"/>
      <c r="E66" s="73"/>
    </row>
    <row r="67" spans="1:5" x14ac:dyDescent="0.25">
      <c r="A67" s="116" t="s">
        <v>515</v>
      </c>
      <c r="B67" s="108" t="s">
        <v>225</v>
      </c>
      <c r="C67" s="73"/>
      <c r="D67" s="73"/>
      <c r="E67" s="73"/>
    </row>
    <row r="68" spans="1:5" x14ac:dyDescent="0.25">
      <c r="A68" s="116" t="s">
        <v>516</v>
      </c>
      <c r="B68" s="108" t="s">
        <v>225</v>
      </c>
      <c r="C68" s="73"/>
      <c r="D68" s="73"/>
      <c r="E68" s="73"/>
    </row>
    <row r="69" spans="1:5" x14ac:dyDescent="0.25">
      <c r="A69" s="116" t="s">
        <v>517</v>
      </c>
      <c r="B69" s="108" t="s">
        <v>225</v>
      </c>
      <c r="C69" s="73"/>
      <c r="D69" s="73"/>
      <c r="E69" s="73"/>
    </row>
    <row r="70" spans="1:5" x14ac:dyDescent="0.25">
      <c r="A70" s="116" t="s">
        <v>518</v>
      </c>
      <c r="B70" s="108" t="s">
        <v>225</v>
      </c>
      <c r="C70" s="73"/>
      <c r="D70" s="73"/>
      <c r="E70" s="73"/>
    </row>
    <row r="71" spans="1:5" x14ac:dyDescent="0.25">
      <c r="A71" s="106" t="s">
        <v>388</v>
      </c>
      <c r="B71" s="107" t="s">
        <v>225</v>
      </c>
      <c r="C71" s="73"/>
      <c r="D71" s="87">
        <f>SUM(D61:D70)</f>
        <v>2003400</v>
      </c>
      <c r="E71" s="87">
        <f>SUM(E61:E70)</f>
        <v>2003400</v>
      </c>
    </row>
    <row r="72" spans="1:5" x14ac:dyDescent="0.25">
      <c r="A72" s="116" t="s">
        <v>525</v>
      </c>
      <c r="B72" s="104" t="s">
        <v>274</v>
      </c>
      <c r="C72" s="73"/>
      <c r="D72" s="73"/>
      <c r="E72" s="73"/>
    </row>
    <row r="73" spans="1:5" x14ac:dyDescent="0.25">
      <c r="A73" s="116" t="s">
        <v>526</v>
      </c>
      <c r="B73" s="104" t="s">
        <v>274</v>
      </c>
      <c r="C73" s="73"/>
      <c r="D73" s="73"/>
      <c r="E73" s="73"/>
    </row>
    <row r="74" spans="1:5" x14ac:dyDescent="0.25">
      <c r="A74" s="116" t="s">
        <v>534</v>
      </c>
      <c r="B74" s="104" t="s">
        <v>274</v>
      </c>
      <c r="C74" s="73"/>
      <c r="D74" s="73"/>
      <c r="E74" s="73"/>
    </row>
    <row r="75" spans="1:5" x14ac:dyDescent="0.25">
      <c r="A75" s="104" t="s">
        <v>533</v>
      </c>
      <c r="B75" s="104" t="s">
        <v>274</v>
      </c>
      <c r="C75" s="73"/>
      <c r="D75" s="73"/>
      <c r="E75" s="73"/>
    </row>
    <row r="76" spans="1:5" x14ac:dyDescent="0.25">
      <c r="A76" s="104" t="s">
        <v>532</v>
      </c>
      <c r="B76" s="104" t="s">
        <v>274</v>
      </c>
      <c r="C76" s="73"/>
      <c r="D76" s="73"/>
      <c r="E76" s="73"/>
    </row>
    <row r="77" spans="1:5" x14ac:dyDescent="0.25">
      <c r="A77" s="104" t="s">
        <v>531</v>
      </c>
      <c r="B77" s="104" t="s">
        <v>274</v>
      </c>
      <c r="C77" s="73"/>
      <c r="D77" s="73"/>
      <c r="E77" s="73"/>
    </row>
    <row r="78" spans="1:5" x14ac:dyDescent="0.25">
      <c r="A78" s="116" t="s">
        <v>530</v>
      </c>
      <c r="B78" s="104" t="s">
        <v>274</v>
      </c>
      <c r="C78" s="73"/>
      <c r="D78" s="73"/>
      <c r="E78" s="73"/>
    </row>
    <row r="79" spans="1:5" x14ac:dyDescent="0.25">
      <c r="A79" s="116" t="s">
        <v>535</v>
      </c>
      <c r="B79" s="104" t="s">
        <v>274</v>
      </c>
      <c r="C79" s="73"/>
      <c r="D79" s="73"/>
      <c r="E79" s="73"/>
    </row>
    <row r="80" spans="1:5" x14ac:dyDescent="0.25">
      <c r="A80" s="116" t="s">
        <v>527</v>
      </c>
      <c r="B80" s="104" t="s">
        <v>274</v>
      </c>
      <c r="C80" s="73"/>
      <c r="D80" s="73"/>
      <c r="E80" s="73"/>
    </row>
    <row r="81" spans="1:5" x14ac:dyDescent="0.25">
      <c r="A81" s="116" t="s">
        <v>528</v>
      </c>
      <c r="B81" s="104" t="s">
        <v>274</v>
      </c>
      <c r="C81" s="73"/>
      <c r="D81" s="73"/>
      <c r="E81" s="73"/>
    </row>
    <row r="82" spans="1:5" ht="25.5" x14ac:dyDescent="0.25">
      <c r="A82" s="106" t="s">
        <v>456</v>
      </c>
      <c r="B82" s="107" t="s">
        <v>274</v>
      </c>
      <c r="C82" s="73"/>
      <c r="D82" s="73"/>
      <c r="E82" s="73"/>
    </row>
    <row r="83" spans="1:5" x14ac:dyDescent="0.25">
      <c r="A83" s="116" t="s">
        <v>525</v>
      </c>
      <c r="B83" s="104" t="s">
        <v>275</v>
      </c>
      <c r="C83" s="73"/>
      <c r="D83" s="73"/>
      <c r="E83" s="73"/>
    </row>
    <row r="84" spans="1:5" x14ac:dyDescent="0.25">
      <c r="A84" s="116" t="s">
        <v>526</v>
      </c>
      <c r="B84" s="104" t="s">
        <v>275</v>
      </c>
      <c r="C84" s="73"/>
      <c r="D84" s="73"/>
      <c r="E84" s="73"/>
    </row>
    <row r="85" spans="1:5" x14ac:dyDescent="0.25">
      <c r="A85" s="116" t="s">
        <v>534</v>
      </c>
      <c r="B85" s="104" t="s">
        <v>275</v>
      </c>
      <c r="C85" s="73"/>
      <c r="D85" s="73"/>
      <c r="E85" s="73"/>
    </row>
    <row r="86" spans="1:5" x14ac:dyDescent="0.25">
      <c r="A86" s="104" t="s">
        <v>533</v>
      </c>
      <c r="B86" s="104" t="s">
        <v>275</v>
      </c>
      <c r="C86" s="73"/>
      <c r="D86" s="73"/>
      <c r="E86" s="73"/>
    </row>
    <row r="87" spans="1:5" x14ac:dyDescent="0.25">
      <c r="A87" s="104" t="s">
        <v>532</v>
      </c>
      <c r="B87" s="104" t="s">
        <v>275</v>
      </c>
      <c r="C87" s="73"/>
      <c r="D87" s="73"/>
      <c r="E87" s="73"/>
    </row>
    <row r="88" spans="1:5" x14ac:dyDescent="0.25">
      <c r="A88" s="104" t="s">
        <v>531</v>
      </c>
      <c r="B88" s="104" t="s">
        <v>275</v>
      </c>
      <c r="C88" s="73"/>
      <c r="D88" s="73"/>
      <c r="E88" s="73"/>
    </row>
    <row r="89" spans="1:5" x14ac:dyDescent="0.25">
      <c r="A89" s="116" t="s">
        <v>530</v>
      </c>
      <c r="B89" s="104" t="s">
        <v>275</v>
      </c>
      <c r="C89" s="73"/>
      <c r="D89" s="73"/>
      <c r="E89" s="73"/>
    </row>
    <row r="90" spans="1:5" x14ac:dyDescent="0.25">
      <c r="A90" s="116" t="s">
        <v>529</v>
      </c>
      <c r="B90" s="104" t="s">
        <v>275</v>
      </c>
      <c r="C90" s="73"/>
      <c r="D90" s="73"/>
      <c r="E90" s="73"/>
    </row>
    <row r="91" spans="1:5" x14ac:dyDescent="0.25">
      <c r="A91" s="116" t="s">
        <v>527</v>
      </c>
      <c r="B91" s="104" t="s">
        <v>275</v>
      </c>
      <c r="C91" s="73"/>
      <c r="D91" s="73"/>
      <c r="E91" s="73"/>
    </row>
    <row r="92" spans="1:5" x14ac:dyDescent="0.25">
      <c r="A92" s="116" t="s">
        <v>528</v>
      </c>
      <c r="B92" s="104" t="s">
        <v>275</v>
      </c>
      <c r="C92" s="73"/>
      <c r="D92" s="73"/>
      <c r="E92" s="73"/>
    </row>
    <row r="93" spans="1:5" x14ac:dyDescent="0.25">
      <c r="A93" s="118" t="s">
        <v>457</v>
      </c>
      <c r="B93" s="107" t="s">
        <v>275</v>
      </c>
      <c r="C93" s="73"/>
      <c r="D93" s="73"/>
      <c r="E93" s="73"/>
    </row>
    <row r="94" spans="1:5" x14ac:dyDescent="0.25">
      <c r="A94" s="116" t="s">
        <v>525</v>
      </c>
      <c r="B94" s="104" t="s">
        <v>279</v>
      </c>
      <c r="C94" s="73"/>
      <c r="D94" s="73"/>
      <c r="E94" s="73"/>
    </row>
    <row r="95" spans="1:5" x14ac:dyDescent="0.25">
      <c r="A95" s="116" t="s">
        <v>526</v>
      </c>
      <c r="B95" s="104" t="s">
        <v>279</v>
      </c>
      <c r="C95" s="73"/>
      <c r="D95" s="73"/>
      <c r="E95" s="73"/>
    </row>
    <row r="96" spans="1:5" x14ac:dyDescent="0.25">
      <c r="A96" s="116" t="s">
        <v>534</v>
      </c>
      <c r="B96" s="104" t="s">
        <v>279</v>
      </c>
      <c r="C96" s="73"/>
      <c r="D96" s="73"/>
      <c r="E96" s="73"/>
    </row>
    <row r="97" spans="1:5" x14ac:dyDescent="0.25">
      <c r="A97" s="104" t="s">
        <v>533</v>
      </c>
      <c r="B97" s="104" t="s">
        <v>279</v>
      </c>
      <c r="C97" s="73"/>
      <c r="D97" s="73"/>
      <c r="E97" s="73"/>
    </row>
    <row r="98" spans="1:5" x14ac:dyDescent="0.25">
      <c r="A98" s="104" t="s">
        <v>532</v>
      </c>
      <c r="B98" s="104" t="s">
        <v>279</v>
      </c>
      <c r="C98" s="73"/>
      <c r="D98" s="73"/>
      <c r="E98" s="73"/>
    </row>
    <row r="99" spans="1:5" x14ac:dyDescent="0.25">
      <c r="A99" s="104" t="s">
        <v>531</v>
      </c>
      <c r="B99" s="104" t="s">
        <v>279</v>
      </c>
      <c r="C99" s="73"/>
      <c r="D99" s="73"/>
      <c r="E99" s="73"/>
    </row>
    <row r="100" spans="1:5" x14ac:dyDescent="0.25">
      <c r="A100" s="116" t="s">
        <v>530</v>
      </c>
      <c r="B100" s="104" t="s">
        <v>279</v>
      </c>
      <c r="C100" s="73"/>
      <c r="D100" s="73"/>
      <c r="E100" s="73"/>
    </row>
    <row r="101" spans="1:5" x14ac:dyDescent="0.25">
      <c r="A101" s="116" t="s">
        <v>535</v>
      </c>
      <c r="B101" s="104" t="s">
        <v>279</v>
      </c>
      <c r="C101" s="73"/>
      <c r="D101" s="73"/>
      <c r="E101" s="73"/>
    </row>
    <row r="102" spans="1:5" x14ac:dyDescent="0.25">
      <c r="A102" s="116" t="s">
        <v>527</v>
      </c>
      <c r="B102" s="104" t="s">
        <v>279</v>
      </c>
      <c r="C102" s="73"/>
      <c r="D102" s="73"/>
      <c r="E102" s="73"/>
    </row>
    <row r="103" spans="1:5" x14ac:dyDescent="0.25">
      <c r="A103" s="116" t="s">
        <v>528</v>
      </c>
      <c r="B103" s="104" t="s">
        <v>279</v>
      </c>
      <c r="C103" s="73"/>
      <c r="D103" s="73"/>
      <c r="E103" s="73"/>
    </row>
    <row r="104" spans="1:5" ht="25.5" x14ac:dyDescent="0.25">
      <c r="A104" s="106" t="s">
        <v>458</v>
      </c>
      <c r="B104" s="107" t="s">
        <v>279</v>
      </c>
      <c r="C104" s="73"/>
      <c r="D104" s="73"/>
      <c r="E104" s="73"/>
    </row>
    <row r="105" spans="1:5" x14ac:dyDescent="0.25">
      <c r="A105" s="116" t="s">
        <v>525</v>
      </c>
      <c r="B105" s="104" t="s">
        <v>280</v>
      </c>
      <c r="C105" s="73"/>
      <c r="D105" s="73"/>
      <c r="E105" s="73"/>
    </row>
    <row r="106" spans="1:5" x14ac:dyDescent="0.25">
      <c r="A106" s="116" t="s">
        <v>526</v>
      </c>
      <c r="B106" s="104" t="s">
        <v>280</v>
      </c>
      <c r="C106" s="73"/>
      <c r="D106" s="73"/>
      <c r="E106" s="73"/>
    </row>
    <row r="107" spans="1:5" x14ac:dyDescent="0.25">
      <c r="A107" s="116" t="s">
        <v>534</v>
      </c>
      <c r="B107" s="104" t="s">
        <v>280</v>
      </c>
      <c r="C107" s="73"/>
      <c r="D107" s="73"/>
      <c r="E107" s="73"/>
    </row>
    <row r="108" spans="1:5" x14ac:dyDescent="0.25">
      <c r="A108" s="104" t="s">
        <v>533</v>
      </c>
      <c r="B108" s="104" t="s">
        <v>280</v>
      </c>
      <c r="C108" s="73"/>
      <c r="D108" s="73"/>
      <c r="E108" s="73"/>
    </row>
    <row r="109" spans="1:5" x14ac:dyDescent="0.25">
      <c r="A109" s="104" t="s">
        <v>532</v>
      </c>
      <c r="B109" s="104" t="s">
        <v>280</v>
      </c>
      <c r="C109" s="73"/>
      <c r="D109" s="73"/>
      <c r="E109" s="73"/>
    </row>
    <row r="110" spans="1:5" x14ac:dyDescent="0.25">
      <c r="A110" s="104" t="s">
        <v>531</v>
      </c>
      <c r="B110" s="104" t="s">
        <v>280</v>
      </c>
      <c r="C110" s="73"/>
      <c r="D110" s="73"/>
      <c r="E110" s="73"/>
    </row>
    <row r="111" spans="1:5" x14ac:dyDescent="0.25">
      <c r="A111" s="116" t="s">
        <v>530</v>
      </c>
      <c r="B111" s="104" t="s">
        <v>280</v>
      </c>
      <c r="C111" s="73"/>
      <c r="D111" s="73"/>
      <c r="E111" s="73"/>
    </row>
    <row r="112" spans="1:5" x14ac:dyDescent="0.25">
      <c r="A112" s="116" t="s">
        <v>529</v>
      </c>
      <c r="B112" s="104" t="s">
        <v>280</v>
      </c>
      <c r="C112" s="73"/>
      <c r="D112" s="73"/>
      <c r="E112" s="73"/>
    </row>
    <row r="113" spans="1:5" x14ac:dyDescent="0.25">
      <c r="A113" s="116" t="s">
        <v>527</v>
      </c>
      <c r="B113" s="104" t="s">
        <v>280</v>
      </c>
      <c r="C113" s="73"/>
      <c r="D113" s="73"/>
      <c r="E113" s="73"/>
    </row>
    <row r="114" spans="1:5" x14ac:dyDescent="0.25">
      <c r="A114" s="116" t="s">
        <v>528</v>
      </c>
      <c r="B114" s="104" t="s">
        <v>280</v>
      </c>
      <c r="C114" s="73"/>
      <c r="D114" s="73"/>
      <c r="E114" s="73"/>
    </row>
    <row r="115" spans="1:5" x14ac:dyDescent="0.25">
      <c r="A115" s="118" t="s">
        <v>459</v>
      </c>
      <c r="B115" s="107" t="s">
        <v>280</v>
      </c>
      <c r="C115" s="73"/>
      <c r="D115" s="73"/>
      <c r="E115" s="73"/>
    </row>
  </sheetData>
  <mergeCells count="2">
    <mergeCell ref="A1:E1"/>
    <mergeCell ref="A2:E2"/>
  </mergeCells>
  <phoneticPr fontId="0" type="noConversion"/>
  <pageMargins left="0.41" right="0.38" top="0.47" bottom="0.49" header="0.31496062992125984" footer="0.31496062992125984"/>
  <pageSetup paperSize="9" scale="78" fitToHeight="2" orientation="portrait" horizontalDpi="300" verticalDpi="300" r:id="rId1"/>
  <headerFooter>
    <oddHeader>&amp;C8. számú melléklet az önkormányzat 2020. évi zárszámadásáról szóló 3/2021. (V.26.) önkormányzati rendelethez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2"/>
  <sheetViews>
    <sheetView zoomScaleNormal="100" workbookViewId="0">
      <selection activeCell="H27" sqref="H27"/>
    </sheetView>
  </sheetViews>
  <sheetFormatPr defaultRowHeight="15" x14ac:dyDescent="0.25"/>
  <cols>
    <col min="1" max="1" width="65" style="97" customWidth="1"/>
    <col min="2" max="2" width="9.140625" style="97"/>
    <col min="3" max="5" width="13.7109375" style="97" customWidth="1"/>
    <col min="6" max="16384" width="9.140625" style="97"/>
  </cols>
  <sheetData>
    <row r="1" spans="1:5" ht="24" customHeight="1" x14ac:dyDescent="0.3">
      <c r="A1" s="196" t="s">
        <v>939</v>
      </c>
      <c r="B1" s="197"/>
      <c r="C1" s="197"/>
      <c r="D1" s="199"/>
      <c r="E1" s="199"/>
    </row>
    <row r="2" spans="1:5" ht="26.25" customHeight="1" x14ac:dyDescent="0.3">
      <c r="A2" s="200" t="s">
        <v>928</v>
      </c>
      <c r="B2" s="197"/>
      <c r="C2" s="197"/>
      <c r="D2" s="199"/>
      <c r="E2" s="199"/>
    </row>
    <row r="4" spans="1:5" ht="25.5" x14ac:dyDescent="0.25">
      <c r="A4" s="99" t="s">
        <v>544</v>
      </c>
      <c r="B4" s="100" t="s">
        <v>32</v>
      </c>
      <c r="C4" s="114" t="s">
        <v>548</v>
      </c>
      <c r="D4" s="115" t="s">
        <v>6</v>
      </c>
      <c r="E4" s="114" t="s">
        <v>7</v>
      </c>
    </row>
    <row r="5" spans="1:5" x14ac:dyDescent="0.25">
      <c r="A5" s="104" t="s">
        <v>441</v>
      </c>
      <c r="B5" s="104" t="s">
        <v>232</v>
      </c>
      <c r="C5" s="73"/>
      <c r="D5" s="73"/>
      <c r="E5" s="73"/>
    </row>
    <row r="6" spans="1:5" x14ac:dyDescent="0.25">
      <c r="A6" s="104" t="s">
        <v>442</v>
      </c>
      <c r="B6" s="104" t="s">
        <v>232</v>
      </c>
      <c r="C6" s="73"/>
      <c r="D6" s="73"/>
      <c r="E6" s="73"/>
    </row>
    <row r="7" spans="1:5" x14ac:dyDescent="0.25">
      <c r="A7" s="104" t="s">
        <v>443</v>
      </c>
      <c r="B7" s="104" t="s">
        <v>232</v>
      </c>
      <c r="C7" s="73">
        <v>500000</v>
      </c>
      <c r="D7" s="73">
        <v>500000</v>
      </c>
      <c r="E7" s="73">
        <v>392485</v>
      </c>
    </row>
    <row r="8" spans="1:5" x14ac:dyDescent="0.25">
      <c r="A8" s="104" t="s">
        <v>444</v>
      </c>
      <c r="B8" s="104" t="s">
        <v>232</v>
      </c>
      <c r="C8" s="73"/>
      <c r="D8" s="73"/>
      <c r="E8" s="73"/>
    </row>
    <row r="9" spans="1:5" x14ac:dyDescent="0.25">
      <c r="A9" s="106" t="s">
        <v>393</v>
      </c>
      <c r="B9" s="107" t="s">
        <v>232</v>
      </c>
      <c r="C9" s="74">
        <f>SUM(C5:C8)</f>
        <v>500000</v>
      </c>
      <c r="D9" s="74">
        <f>SUM(D5:D8)</f>
        <v>500000</v>
      </c>
      <c r="E9" s="74">
        <f>SUM(E5:E8)</f>
        <v>392485</v>
      </c>
    </row>
    <row r="10" spans="1:5" x14ac:dyDescent="0.25">
      <c r="A10" s="104" t="s">
        <v>394</v>
      </c>
      <c r="B10" s="108" t="s">
        <v>233</v>
      </c>
      <c r="C10" s="73">
        <v>1000000</v>
      </c>
      <c r="D10" s="73">
        <v>1950000</v>
      </c>
      <c r="E10" s="73">
        <v>1819126</v>
      </c>
    </row>
    <row r="11" spans="1:5" ht="25.5" x14ac:dyDescent="0.25">
      <c r="A11" s="195" t="s">
        <v>234</v>
      </c>
      <c r="B11" s="195" t="s">
        <v>233</v>
      </c>
      <c r="C11" s="73">
        <v>1000000</v>
      </c>
      <c r="D11" s="73">
        <v>1950000</v>
      </c>
      <c r="E11" s="73">
        <v>1819126</v>
      </c>
    </row>
    <row r="12" spans="1:5" x14ac:dyDescent="0.25">
      <c r="A12" s="195" t="s">
        <v>235</v>
      </c>
      <c r="B12" s="195" t="s">
        <v>233</v>
      </c>
      <c r="C12" s="73"/>
      <c r="D12" s="73"/>
      <c r="E12" s="73"/>
    </row>
    <row r="13" spans="1:5" x14ac:dyDescent="0.25">
      <c r="A13" s="116" t="s">
        <v>396</v>
      </c>
      <c r="B13" s="140" t="s">
        <v>239</v>
      </c>
      <c r="C13" s="73">
        <v>200000</v>
      </c>
      <c r="D13" s="73"/>
      <c r="E13" s="73"/>
    </row>
    <row r="14" spans="1:5" x14ac:dyDescent="0.25">
      <c r="A14" s="195" t="s">
        <v>240</v>
      </c>
      <c r="B14" s="195" t="s">
        <v>239</v>
      </c>
      <c r="C14" s="73"/>
      <c r="D14" s="73"/>
      <c r="E14" s="73"/>
    </row>
    <row r="15" spans="1:5" x14ac:dyDescent="0.25">
      <c r="A15" s="195" t="s">
        <v>241</v>
      </c>
      <c r="B15" s="195" t="s">
        <v>239</v>
      </c>
      <c r="C15" s="73">
        <v>200000</v>
      </c>
      <c r="D15" s="73"/>
      <c r="E15" s="73"/>
    </row>
    <row r="16" spans="1:5" x14ac:dyDescent="0.25">
      <c r="A16" s="195" t="s">
        <v>242</v>
      </c>
      <c r="B16" s="195" t="s">
        <v>239</v>
      </c>
      <c r="C16" s="73"/>
      <c r="D16" s="73"/>
      <c r="E16" s="73"/>
    </row>
    <row r="17" spans="1:5" x14ac:dyDescent="0.25">
      <c r="A17" s="195" t="s">
        <v>243</v>
      </c>
      <c r="B17" s="195" t="s">
        <v>239</v>
      </c>
      <c r="C17" s="73"/>
      <c r="D17" s="73"/>
      <c r="E17" s="73"/>
    </row>
    <row r="18" spans="1:5" x14ac:dyDescent="0.25">
      <c r="A18" s="116" t="s">
        <v>445</v>
      </c>
      <c r="B18" s="140" t="s">
        <v>244</v>
      </c>
      <c r="C18" s="73"/>
      <c r="D18" s="73"/>
      <c r="E18" s="73"/>
    </row>
    <row r="19" spans="1:5" x14ac:dyDescent="0.25">
      <c r="A19" s="195" t="s">
        <v>245</v>
      </c>
      <c r="B19" s="195" t="s">
        <v>244</v>
      </c>
      <c r="C19" s="73"/>
      <c r="D19" s="73"/>
      <c r="E19" s="73"/>
    </row>
    <row r="20" spans="1:5" x14ac:dyDescent="0.25">
      <c r="A20" s="195" t="s">
        <v>246</v>
      </c>
      <c r="B20" s="195" t="s">
        <v>244</v>
      </c>
      <c r="C20" s="73"/>
      <c r="D20" s="73"/>
      <c r="E20" s="73"/>
    </row>
    <row r="21" spans="1:5" x14ac:dyDescent="0.25">
      <c r="A21" s="106" t="s">
        <v>424</v>
      </c>
      <c r="B21" s="107" t="s">
        <v>247</v>
      </c>
      <c r="C21" s="74">
        <f>C10+C13</f>
        <v>1200000</v>
      </c>
      <c r="D21" s="74">
        <f>D10+D13</f>
        <v>1950000</v>
      </c>
      <c r="E21" s="74">
        <f>E10+E13</f>
        <v>1819126</v>
      </c>
    </row>
    <row r="22" spans="1:5" x14ac:dyDescent="0.25">
      <c r="A22" s="104" t="s">
        <v>446</v>
      </c>
      <c r="B22" s="104" t="s">
        <v>248</v>
      </c>
      <c r="C22" s="73"/>
      <c r="D22" s="73"/>
      <c r="E22" s="73"/>
    </row>
    <row r="23" spans="1:5" x14ac:dyDescent="0.25">
      <c r="A23" s="104" t="s">
        <v>447</v>
      </c>
      <c r="B23" s="104" t="s">
        <v>248</v>
      </c>
      <c r="C23" s="73"/>
      <c r="D23" s="73"/>
      <c r="E23" s="73"/>
    </row>
    <row r="24" spans="1:5" x14ac:dyDescent="0.25">
      <c r="A24" s="104" t="s">
        <v>448</v>
      </c>
      <c r="B24" s="104" t="s">
        <v>248</v>
      </c>
      <c r="C24" s="73"/>
      <c r="D24" s="73"/>
      <c r="E24" s="73"/>
    </row>
    <row r="25" spans="1:5" x14ac:dyDescent="0.25">
      <c r="A25" s="104" t="s">
        <v>449</v>
      </c>
      <c r="B25" s="104" t="s">
        <v>248</v>
      </c>
      <c r="C25" s="73"/>
      <c r="D25" s="73"/>
      <c r="E25" s="73"/>
    </row>
    <row r="26" spans="1:5" x14ac:dyDescent="0.25">
      <c r="A26" s="104" t="s">
        <v>450</v>
      </c>
      <c r="B26" s="104" t="s">
        <v>248</v>
      </c>
      <c r="C26" s="73"/>
      <c r="D26" s="73"/>
      <c r="E26" s="73"/>
    </row>
    <row r="27" spans="1:5" x14ac:dyDescent="0.25">
      <c r="A27" s="104" t="s">
        <v>451</v>
      </c>
      <c r="B27" s="104" t="s">
        <v>248</v>
      </c>
      <c r="C27" s="73"/>
      <c r="D27" s="73"/>
      <c r="E27" s="73"/>
    </row>
    <row r="28" spans="1:5" x14ac:dyDescent="0.25">
      <c r="A28" s="104" t="s">
        <v>452</v>
      </c>
      <c r="B28" s="104" t="s">
        <v>248</v>
      </c>
      <c r="C28" s="73"/>
      <c r="D28" s="73"/>
      <c r="E28" s="73"/>
    </row>
    <row r="29" spans="1:5" x14ac:dyDescent="0.25">
      <c r="A29" s="104" t="s">
        <v>453</v>
      </c>
      <c r="B29" s="104" t="s">
        <v>248</v>
      </c>
      <c r="C29" s="73"/>
      <c r="D29" s="73"/>
      <c r="E29" s="73"/>
    </row>
    <row r="30" spans="1:5" ht="25.5" x14ac:dyDescent="0.25">
      <c r="A30" s="104" t="s">
        <v>454</v>
      </c>
      <c r="B30" s="104" t="s">
        <v>248</v>
      </c>
      <c r="C30" s="73"/>
      <c r="D30" s="73"/>
      <c r="E30" s="73"/>
    </row>
    <row r="31" spans="1:5" x14ac:dyDescent="0.25">
      <c r="A31" s="104" t="s">
        <v>455</v>
      </c>
      <c r="B31" s="104" t="s">
        <v>248</v>
      </c>
      <c r="C31" s="73"/>
      <c r="D31" s="73">
        <v>41000</v>
      </c>
      <c r="E31" s="73">
        <v>40176</v>
      </c>
    </row>
    <row r="32" spans="1:5" x14ac:dyDescent="0.25">
      <c r="A32" s="106" t="s">
        <v>398</v>
      </c>
      <c r="B32" s="107" t="s">
        <v>248</v>
      </c>
      <c r="C32" s="74">
        <f>SUM(C22:C31)</f>
        <v>0</v>
      </c>
      <c r="D32" s="74">
        <f>SUM(D22:D31)</f>
        <v>41000</v>
      </c>
      <c r="E32" s="74">
        <f>SUM(E22:E31)</f>
        <v>40176</v>
      </c>
    </row>
  </sheetData>
  <mergeCells count="2">
    <mergeCell ref="A1:E1"/>
    <mergeCell ref="A2:E2"/>
  </mergeCells>
  <phoneticPr fontId="0" type="noConversion"/>
  <pageMargins left="0.43" right="0.46" top="0.47" bottom="0.74803149606299213" header="0.31496062992125984" footer="0.31496062992125984"/>
  <pageSetup paperSize="9" scale="83" fitToHeight="2" orientation="portrait" horizontalDpi="300" verticalDpi="300" r:id="rId1"/>
  <headerFooter>
    <oddHeader>&amp;C9. számú melléklet az önkormányzat 2020. évi zárszámadásáról szóló 3/2021. (V.26.) önkormányzati rendelethez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79"/>
  <sheetViews>
    <sheetView zoomScaleNormal="100" workbookViewId="0">
      <selection activeCell="E27" sqref="E27"/>
    </sheetView>
  </sheetViews>
  <sheetFormatPr defaultRowHeight="15" x14ac:dyDescent="0.25"/>
  <cols>
    <col min="1" max="1" width="67.140625" customWidth="1"/>
    <col min="2" max="2" width="19" customWidth="1"/>
    <col min="3" max="5" width="18.140625" customWidth="1"/>
  </cols>
  <sheetData>
    <row r="1" spans="1:4" ht="27.75" customHeight="1" x14ac:dyDescent="0.25">
      <c r="A1" s="226" t="s">
        <v>939</v>
      </c>
      <c r="B1" s="224"/>
      <c r="C1" s="225"/>
    </row>
    <row r="2" spans="1:4" ht="23.25" customHeight="1" x14ac:dyDescent="0.25">
      <c r="A2" s="210" t="s">
        <v>929</v>
      </c>
      <c r="B2" s="224"/>
      <c r="C2" s="225"/>
    </row>
    <row r="5" spans="1:4" ht="15.75" x14ac:dyDescent="0.25">
      <c r="A5" s="35" t="s">
        <v>544</v>
      </c>
      <c r="B5" s="48" t="s">
        <v>30</v>
      </c>
      <c r="C5" s="49" t="s">
        <v>5</v>
      </c>
      <c r="D5" s="3"/>
    </row>
    <row r="6" spans="1:4" x14ac:dyDescent="0.25">
      <c r="A6" s="91" t="s">
        <v>11</v>
      </c>
      <c r="B6" s="92">
        <v>30831732</v>
      </c>
      <c r="C6" s="92">
        <v>30831732</v>
      </c>
      <c r="D6" s="3"/>
    </row>
    <row r="7" spans="1:4" x14ac:dyDescent="0.25">
      <c r="A7" s="91" t="s">
        <v>12</v>
      </c>
      <c r="B7" s="92">
        <v>53432084</v>
      </c>
      <c r="C7" s="92">
        <v>53432084</v>
      </c>
      <c r="D7" s="3"/>
    </row>
    <row r="8" spans="1:4" x14ac:dyDescent="0.25">
      <c r="A8" s="93" t="s">
        <v>13</v>
      </c>
      <c r="B8" s="94">
        <f>B6-B7</f>
        <v>-22600352</v>
      </c>
      <c r="C8" s="94">
        <f>C6-C7</f>
        <v>-22600352</v>
      </c>
      <c r="D8" s="3"/>
    </row>
    <row r="9" spans="1:4" x14ac:dyDescent="0.25">
      <c r="A9" s="91" t="s">
        <v>14</v>
      </c>
      <c r="B9" s="92">
        <v>30064405</v>
      </c>
      <c r="C9" s="92">
        <v>30064405</v>
      </c>
      <c r="D9" s="3"/>
    </row>
    <row r="10" spans="1:4" x14ac:dyDescent="0.25">
      <c r="A10" s="91" t="s">
        <v>15</v>
      </c>
      <c r="B10" s="92">
        <v>672138</v>
      </c>
      <c r="C10" s="92">
        <v>672138</v>
      </c>
      <c r="D10" s="3"/>
    </row>
    <row r="11" spans="1:4" x14ac:dyDescent="0.25">
      <c r="A11" s="93" t="s">
        <v>16</v>
      </c>
      <c r="B11" s="94">
        <f>B9-B10</f>
        <v>29392267</v>
      </c>
      <c r="C11" s="94">
        <f>C9-C10</f>
        <v>29392267</v>
      </c>
      <c r="D11" s="3"/>
    </row>
    <row r="12" spans="1:4" x14ac:dyDescent="0.25">
      <c r="A12" s="93" t="s">
        <v>17</v>
      </c>
      <c r="B12" s="94">
        <f>B8+B11</f>
        <v>6791915</v>
      </c>
      <c r="C12" s="94">
        <f>C8+C11</f>
        <v>6791915</v>
      </c>
      <c r="D12" s="3"/>
    </row>
    <row r="13" spans="1:4" x14ac:dyDescent="0.25">
      <c r="A13" s="91" t="s">
        <v>18</v>
      </c>
      <c r="B13" s="92">
        <v>0</v>
      </c>
      <c r="C13" s="92">
        <v>0</v>
      </c>
      <c r="D13" s="3"/>
    </row>
    <row r="14" spans="1:4" x14ac:dyDescent="0.25">
      <c r="A14" s="91" t="s">
        <v>19</v>
      </c>
      <c r="B14" s="92">
        <v>0</v>
      </c>
      <c r="C14" s="92">
        <v>0</v>
      </c>
      <c r="D14" s="3"/>
    </row>
    <row r="15" spans="1:4" x14ac:dyDescent="0.25">
      <c r="A15" s="93" t="s">
        <v>20</v>
      </c>
      <c r="B15" s="94">
        <v>0</v>
      </c>
      <c r="C15" s="94">
        <v>0</v>
      </c>
      <c r="D15" s="3"/>
    </row>
    <row r="16" spans="1:4" x14ac:dyDescent="0.25">
      <c r="A16" s="91" t="s">
        <v>21</v>
      </c>
      <c r="B16" s="92">
        <v>0</v>
      </c>
      <c r="C16" s="92">
        <v>0</v>
      </c>
      <c r="D16" s="3"/>
    </row>
    <row r="17" spans="1:4" x14ac:dyDescent="0.25">
      <c r="A17" s="91" t="s">
        <v>22</v>
      </c>
      <c r="B17" s="92">
        <v>0</v>
      </c>
      <c r="C17" s="92">
        <v>0</v>
      </c>
      <c r="D17" s="3"/>
    </row>
    <row r="18" spans="1:4" x14ac:dyDescent="0.25">
      <c r="A18" s="93" t="s">
        <v>23</v>
      </c>
      <c r="B18" s="94">
        <v>0</v>
      </c>
      <c r="C18" s="94">
        <v>0</v>
      </c>
      <c r="D18" s="3"/>
    </row>
    <row r="19" spans="1:4" x14ac:dyDescent="0.25">
      <c r="A19" s="93" t="s">
        <v>24</v>
      </c>
      <c r="B19" s="94">
        <v>0</v>
      </c>
      <c r="C19" s="94">
        <v>0</v>
      </c>
      <c r="D19" s="3"/>
    </row>
    <row r="20" spans="1:4" x14ac:dyDescent="0.25">
      <c r="A20" s="93" t="s">
        <v>25</v>
      </c>
      <c r="B20" s="94">
        <f>B12</f>
        <v>6791915</v>
      </c>
      <c r="C20" s="94">
        <f>C12</f>
        <v>6791915</v>
      </c>
      <c r="D20" s="3"/>
    </row>
    <row r="21" spans="1:4" x14ac:dyDescent="0.25">
      <c r="A21" s="93" t="s">
        <v>26</v>
      </c>
      <c r="B21" s="94">
        <v>0</v>
      </c>
      <c r="C21" s="94">
        <v>0</v>
      </c>
      <c r="D21" s="3"/>
    </row>
    <row r="22" spans="1:4" x14ac:dyDescent="0.25">
      <c r="A22" s="93" t="s">
        <v>27</v>
      </c>
      <c r="B22" s="94">
        <f>B12</f>
        <v>6791915</v>
      </c>
      <c r="C22" s="94">
        <f>C12</f>
        <v>6791915</v>
      </c>
      <c r="D22" s="3"/>
    </row>
    <row r="23" spans="1:4" ht="25.5" x14ac:dyDescent="0.25">
      <c r="A23" s="93" t="s">
        <v>28</v>
      </c>
      <c r="B23" s="94">
        <v>0</v>
      </c>
      <c r="C23" s="94">
        <v>0</v>
      </c>
      <c r="D23" s="3"/>
    </row>
    <row r="24" spans="1:4" x14ac:dyDescent="0.25">
      <c r="A24" s="93" t="s">
        <v>29</v>
      </c>
      <c r="B24" s="94">
        <v>0</v>
      </c>
      <c r="C24" s="94">
        <v>0</v>
      </c>
      <c r="D24" s="3"/>
    </row>
    <row r="25" spans="1:4" x14ac:dyDescent="0.25">
      <c r="A25" s="3"/>
      <c r="B25" s="3"/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3"/>
      <c r="B28" s="3"/>
      <c r="C28" s="3"/>
      <c r="D28" s="3"/>
    </row>
    <row r="29" spans="1:4" x14ac:dyDescent="0.25">
      <c r="A29" s="3"/>
      <c r="B29" s="3"/>
      <c r="C29" s="3"/>
      <c r="D29" s="3"/>
    </row>
    <row r="30" spans="1:4" x14ac:dyDescent="0.25">
      <c r="A30" s="3"/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  <row r="47" spans="1:4" x14ac:dyDescent="0.25">
      <c r="A47" s="3"/>
      <c r="B47" s="3"/>
      <c r="C47" s="3"/>
      <c r="D47" s="3"/>
    </row>
    <row r="48" spans="1:4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  <row r="55" spans="1:4" x14ac:dyDescent="0.25">
      <c r="A55" s="3"/>
      <c r="B55" s="3"/>
      <c r="C55" s="3"/>
      <c r="D55" s="3"/>
    </row>
    <row r="56" spans="1:4" x14ac:dyDescent="0.25">
      <c r="A56" s="3"/>
      <c r="B56" s="3"/>
      <c r="C56" s="3"/>
      <c r="D56" s="3"/>
    </row>
    <row r="57" spans="1:4" x14ac:dyDescent="0.25">
      <c r="A57" s="3"/>
      <c r="B57" s="3"/>
      <c r="C57" s="3"/>
      <c r="D57" s="3"/>
    </row>
    <row r="58" spans="1:4" x14ac:dyDescent="0.25">
      <c r="A58" s="3"/>
      <c r="B58" s="3"/>
      <c r="C58" s="3"/>
      <c r="D58" s="3"/>
    </row>
    <row r="59" spans="1:4" x14ac:dyDescent="0.25">
      <c r="A59" s="3"/>
      <c r="B59" s="3"/>
      <c r="C59" s="3"/>
      <c r="D59" s="3"/>
    </row>
    <row r="60" spans="1:4" x14ac:dyDescent="0.25">
      <c r="A60" s="3"/>
      <c r="B60" s="3"/>
      <c r="C60" s="3"/>
      <c r="D60" s="3"/>
    </row>
    <row r="61" spans="1:4" x14ac:dyDescent="0.25">
      <c r="A61" s="3"/>
      <c r="B61" s="3"/>
      <c r="C61" s="3"/>
      <c r="D61" s="3"/>
    </row>
    <row r="62" spans="1:4" x14ac:dyDescent="0.25">
      <c r="A62" s="3"/>
      <c r="B62" s="3"/>
      <c r="C62" s="3"/>
      <c r="D62" s="3"/>
    </row>
    <row r="63" spans="1:4" x14ac:dyDescent="0.25">
      <c r="A63" s="3"/>
      <c r="B63" s="3"/>
      <c r="C63" s="3"/>
      <c r="D63" s="3"/>
    </row>
    <row r="64" spans="1:4" x14ac:dyDescent="0.25">
      <c r="A64" s="3"/>
      <c r="B64" s="3"/>
      <c r="C64" s="3"/>
      <c r="D64" s="3"/>
    </row>
    <row r="65" spans="1:4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</sheetData>
  <mergeCells count="2">
    <mergeCell ref="A2:C2"/>
    <mergeCell ref="A1:C1"/>
  </mergeCells>
  <phoneticPr fontId="0" type="noConversion"/>
  <pageMargins left="0.35" right="0.36" top="0.49" bottom="0.74803149606299213" header="0.31496062992125984" footer="0.31496062992125984"/>
  <pageSetup paperSize="9" scale="94" orientation="portrait" horizontalDpi="300" verticalDpi="300" r:id="rId1"/>
  <headerFooter>
    <oddHeader>&amp;C10. számú melléklet az önkormányzat 2020. évi zárszámadásáról szóló 3/2021. (V.26.) önkormányzati rendelethez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3:D51"/>
  <sheetViews>
    <sheetView zoomScaleNormal="100" workbookViewId="0">
      <selection activeCell="H26" sqref="H26"/>
    </sheetView>
  </sheetViews>
  <sheetFormatPr defaultRowHeight="15" x14ac:dyDescent="0.25"/>
  <cols>
    <col min="1" max="1" width="65" style="97" customWidth="1"/>
    <col min="2" max="2" width="12.28515625" style="97" customWidth="1"/>
    <col min="3" max="3" width="14.42578125" style="97" customWidth="1"/>
    <col min="4" max="4" width="14.28515625" style="97" customWidth="1"/>
    <col min="5" max="16384" width="9.140625" style="97"/>
  </cols>
  <sheetData>
    <row r="3" spans="1:4" ht="21" customHeight="1" x14ac:dyDescent="0.3">
      <c r="A3" s="227" t="s">
        <v>939</v>
      </c>
      <c r="B3" s="228"/>
      <c r="C3" s="228"/>
      <c r="D3" s="228"/>
    </row>
    <row r="4" spans="1:4" ht="21" customHeight="1" x14ac:dyDescent="0.3">
      <c r="A4" s="200" t="s">
        <v>930</v>
      </c>
      <c r="B4" s="228"/>
      <c r="C4" s="228"/>
      <c r="D4" s="228"/>
    </row>
    <row r="5" spans="1:4" ht="18.75" x14ac:dyDescent="0.3">
      <c r="A5" s="113"/>
      <c r="B5" s="120"/>
      <c r="C5" s="120"/>
      <c r="D5" s="120"/>
    </row>
    <row r="6" spans="1:4" x14ac:dyDescent="0.25">
      <c r="A6" s="98" t="s">
        <v>10</v>
      </c>
      <c r="B6" s="98"/>
      <c r="C6" s="98"/>
      <c r="D6" s="98"/>
    </row>
    <row r="7" spans="1:4" ht="25.5" x14ac:dyDescent="0.25">
      <c r="A7" s="99" t="s">
        <v>544</v>
      </c>
      <c r="B7" s="121" t="s">
        <v>919</v>
      </c>
      <c r="C7" s="121" t="s">
        <v>9</v>
      </c>
      <c r="D7" s="121" t="s">
        <v>920</v>
      </c>
    </row>
    <row r="8" spans="1:4" x14ac:dyDescent="0.25">
      <c r="A8" s="103" t="s">
        <v>616</v>
      </c>
      <c r="B8" s="122">
        <v>3008577</v>
      </c>
      <c r="C8" s="122">
        <v>0</v>
      </c>
      <c r="D8" s="122">
        <v>1702407</v>
      </c>
    </row>
    <row r="9" spans="1:4" x14ac:dyDescent="0.25">
      <c r="A9" s="103" t="s">
        <v>617</v>
      </c>
      <c r="B9" s="122">
        <v>211468</v>
      </c>
      <c r="C9" s="122">
        <v>0</v>
      </c>
      <c r="D9" s="122">
        <v>380868</v>
      </c>
    </row>
    <row r="10" spans="1:4" x14ac:dyDescent="0.25">
      <c r="A10" s="103" t="s">
        <v>618</v>
      </c>
      <c r="B10" s="122">
        <v>0</v>
      </c>
      <c r="C10" s="122">
        <v>0</v>
      </c>
      <c r="D10" s="122">
        <v>0</v>
      </c>
    </row>
    <row r="11" spans="1:4" x14ac:dyDescent="0.25">
      <c r="A11" s="105" t="s">
        <v>619</v>
      </c>
      <c r="B11" s="123">
        <f>SUM(B8:B10)</f>
        <v>3220045</v>
      </c>
      <c r="C11" s="123">
        <v>0</v>
      </c>
      <c r="D11" s="123">
        <f>SUM(D8:D10)</f>
        <v>2083275</v>
      </c>
    </row>
    <row r="12" spans="1:4" x14ac:dyDescent="0.25">
      <c r="A12" s="103" t="s">
        <v>620</v>
      </c>
      <c r="B12" s="122">
        <v>0</v>
      </c>
      <c r="C12" s="122">
        <v>0</v>
      </c>
      <c r="D12" s="122">
        <v>0</v>
      </c>
    </row>
    <row r="13" spans="1:4" x14ac:dyDescent="0.25">
      <c r="A13" s="103" t="s">
        <v>621</v>
      </c>
      <c r="B13" s="122">
        <v>0</v>
      </c>
      <c r="C13" s="122">
        <v>0</v>
      </c>
      <c r="D13" s="122">
        <v>0</v>
      </c>
    </row>
    <row r="14" spans="1:4" x14ac:dyDescent="0.25">
      <c r="A14" s="105" t="s">
        <v>622</v>
      </c>
      <c r="B14" s="123">
        <v>0</v>
      </c>
      <c r="C14" s="123">
        <v>0</v>
      </c>
      <c r="D14" s="123">
        <v>0</v>
      </c>
    </row>
    <row r="15" spans="1:4" x14ac:dyDescent="0.25">
      <c r="A15" s="103" t="s">
        <v>623</v>
      </c>
      <c r="B15" s="122">
        <v>16386066</v>
      </c>
      <c r="C15" s="122">
        <v>0</v>
      </c>
      <c r="D15" s="122">
        <v>17822582</v>
      </c>
    </row>
    <row r="16" spans="1:4" x14ac:dyDescent="0.25">
      <c r="A16" s="103" t="s">
        <v>624</v>
      </c>
      <c r="B16" s="122">
        <v>13000923</v>
      </c>
      <c r="C16" s="122">
        <v>0</v>
      </c>
      <c r="D16" s="122">
        <v>1231334</v>
      </c>
    </row>
    <row r="17" spans="1:4" x14ac:dyDescent="0.25">
      <c r="A17" s="103" t="s">
        <v>625</v>
      </c>
      <c r="B17" s="122">
        <v>14969724</v>
      </c>
      <c r="C17" s="122">
        <v>0</v>
      </c>
      <c r="D17" s="122">
        <v>7096736</v>
      </c>
    </row>
    <row r="18" spans="1:4" x14ac:dyDescent="0.25">
      <c r="A18" s="103" t="s">
        <v>626</v>
      </c>
      <c r="B18" s="122">
        <v>107290</v>
      </c>
      <c r="C18" s="122">
        <v>0</v>
      </c>
      <c r="D18" s="122">
        <v>706352</v>
      </c>
    </row>
    <row r="19" spans="1:4" x14ac:dyDescent="0.25">
      <c r="A19" s="105" t="s">
        <v>627</v>
      </c>
      <c r="B19" s="123">
        <f>SUM(B12:B18)</f>
        <v>44464003</v>
      </c>
      <c r="C19" s="123">
        <v>0</v>
      </c>
      <c r="D19" s="123">
        <f>SUM(D12:D18)</f>
        <v>26857004</v>
      </c>
    </row>
    <row r="20" spans="1:4" x14ac:dyDescent="0.25">
      <c r="A20" s="103" t="s">
        <v>628</v>
      </c>
      <c r="B20" s="122">
        <v>2622410</v>
      </c>
      <c r="C20" s="122">
        <v>0</v>
      </c>
      <c r="D20" s="122">
        <v>1424639</v>
      </c>
    </row>
    <row r="21" spans="1:4" x14ac:dyDescent="0.25">
      <c r="A21" s="103" t="s">
        <v>629</v>
      </c>
      <c r="B21" s="122">
        <v>7270483</v>
      </c>
      <c r="C21" s="122">
        <v>0</v>
      </c>
      <c r="D21" s="122">
        <v>6495098</v>
      </c>
    </row>
    <row r="22" spans="1:4" x14ac:dyDescent="0.25">
      <c r="A22" s="103" t="s">
        <v>630</v>
      </c>
      <c r="B22" s="122">
        <v>0</v>
      </c>
      <c r="C22" s="122">
        <v>0</v>
      </c>
      <c r="D22" s="122">
        <v>0</v>
      </c>
    </row>
    <row r="23" spans="1:4" x14ac:dyDescent="0.25">
      <c r="A23" s="103" t="s">
        <v>631</v>
      </c>
      <c r="B23" s="122">
        <v>0</v>
      </c>
      <c r="C23" s="122">
        <v>0</v>
      </c>
      <c r="D23" s="122">
        <v>0</v>
      </c>
    </row>
    <row r="24" spans="1:4" x14ac:dyDescent="0.25">
      <c r="A24" s="105" t="s">
        <v>632</v>
      </c>
      <c r="B24" s="123">
        <f>SUM(B20:B23)</f>
        <v>9892893</v>
      </c>
      <c r="C24" s="123">
        <v>0</v>
      </c>
      <c r="D24" s="123">
        <f>SUM(D20:D23)</f>
        <v>7919737</v>
      </c>
    </row>
    <row r="25" spans="1:4" x14ac:dyDescent="0.25">
      <c r="A25" s="103" t="s">
        <v>633</v>
      </c>
      <c r="B25" s="122">
        <v>2896819</v>
      </c>
      <c r="C25" s="122">
        <v>0</v>
      </c>
      <c r="D25" s="122">
        <v>3124260</v>
      </c>
    </row>
    <row r="26" spans="1:4" x14ac:dyDescent="0.25">
      <c r="A26" s="103" t="s">
        <v>634</v>
      </c>
      <c r="B26" s="122">
        <v>3172786</v>
      </c>
      <c r="C26" s="122">
        <v>0</v>
      </c>
      <c r="D26" s="122">
        <v>3230089</v>
      </c>
    </row>
    <row r="27" spans="1:4" x14ac:dyDescent="0.25">
      <c r="A27" s="103" t="s">
        <v>635</v>
      </c>
      <c r="B27" s="122">
        <v>987316</v>
      </c>
      <c r="C27" s="122">
        <v>0</v>
      </c>
      <c r="D27" s="122">
        <v>937935</v>
      </c>
    </row>
    <row r="28" spans="1:4" x14ac:dyDescent="0.25">
      <c r="A28" s="105" t="s">
        <v>636</v>
      </c>
      <c r="B28" s="123">
        <f>SUM(B25:B27)</f>
        <v>7056921</v>
      </c>
      <c r="C28" s="123">
        <v>0</v>
      </c>
      <c r="D28" s="123">
        <f>SUM(D25:D27)</f>
        <v>7292284</v>
      </c>
    </row>
    <row r="29" spans="1:4" x14ac:dyDescent="0.25">
      <c r="A29" s="105" t="s">
        <v>637</v>
      </c>
      <c r="B29" s="123">
        <v>3521762</v>
      </c>
      <c r="C29" s="123">
        <v>0</v>
      </c>
      <c r="D29" s="123">
        <v>3559574</v>
      </c>
    </row>
    <row r="30" spans="1:4" x14ac:dyDescent="0.25">
      <c r="A30" s="105" t="s">
        <v>638</v>
      </c>
      <c r="B30" s="123">
        <v>9153105</v>
      </c>
      <c r="C30" s="123">
        <v>0</v>
      </c>
      <c r="D30" s="123">
        <v>12855729</v>
      </c>
    </row>
    <row r="31" spans="1:4" x14ac:dyDescent="0.25">
      <c r="A31" s="105" t="s">
        <v>639</v>
      </c>
      <c r="B31" s="123">
        <v>18059367</v>
      </c>
      <c r="C31" s="123">
        <v>0</v>
      </c>
      <c r="D31" s="123">
        <v>-2687045</v>
      </c>
    </row>
    <row r="32" spans="1:4" x14ac:dyDescent="0.25">
      <c r="A32" s="103" t="s">
        <v>640</v>
      </c>
      <c r="B32" s="122">
        <v>0</v>
      </c>
      <c r="C32" s="122">
        <v>0</v>
      </c>
      <c r="D32" s="122">
        <v>0</v>
      </c>
    </row>
    <row r="33" spans="1:4" ht="25.5" x14ac:dyDescent="0.25">
      <c r="A33" s="103" t="s">
        <v>641</v>
      </c>
      <c r="B33" s="122"/>
      <c r="C33" s="122">
        <v>0</v>
      </c>
      <c r="D33" s="122"/>
    </row>
    <row r="34" spans="1:4" ht="25.5" x14ac:dyDescent="0.25">
      <c r="A34" s="103" t="s">
        <v>642</v>
      </c>
      <c r="B34" s="122">
        <v>0</v>
      </c>
      <c r="C34" s="122">
        <v>0</v>
      </c>
      <c r="D34" s="122">
        <v>0</v>
      </c>
    </row>
    <row r="35" spans="1:4" x14ac:dyDescent="0.25">
      <c r="A35" s="103" t="s">
        <v>643</v>
      </c>
      <c r="B35" s="122">
        <v>22</v>
      </c>
      <c r="C35" s="122">
        <v>0</v>
      </c>
      <c r="D35" s="122">
        <v>93464</v>
      </c>
    </row>
    <row r="36" spans="1:4" x14ac:dyDescent="0.25">
      <c r="A36" s="103" t="s">
        <v>644</v>
      </c>
      <c r="B36" s="122">
        <v>0</v>
      </c>
      <c r="C36" s="122">
        <v>0</v>
      </c>
      <c r="D36" s="122">
        <v>0</v>
      </c>
    </row>
    <row r="37" spans="1:4" ht="25.5" x14ac:dyDescent="0.25">
      <c r="A37" s="103" t="s">
        <v>645</v>
      </c>
      <c r="B37" s="122">
        <v>0</v>
      </c>
      <c r="C37" s="122">
        <v>0</v>
      </c>
      <c r="D37" s="122">
        <v>0</v>
      </c>
    </row>
    <row r="38" spans="1:4" ht="25.5" x14ac:dyDescent="0.25">
      <c r="A38" s="103" t="s">
        <v>646</v>
      </c>
      <c r="B38" s="122">
        <v>0</v>
      </c>
      <c r="C38" s="122">
        <v>0</v>
      </c>
      <c r="D38" s="122">
        <v>0</v>
      </c>
    </row>
    <row r="39" spans="1:4" x14ac:dyDescent="0.25">
      <c r="A39" s="105" t="s">
        <v>647</v>
      </c>
      <c r="B39" s="123">
        <v>22</v>
      </c>
      <c r="C39" s="123">
        <v>0</v>
      </c>
      <c r="D39" s="123">
        <v>93464</v>
      </c>
    </row>
    <row r="40" spans="1:4" x14ac:dyDescent="0.25">
      <c r="A40" s="103" t="s">
        <v>648</v>
      </c>
      <c r="B40" s="122">
        <v>0</v>
      </c>
      <c r="C40" s="122">
        <v>0</v>
      </c>
      <c r="D40" s="122">
        <v>0</v>
      </c>
    </row>
    <row r="41" spans="1:4" ht="25.5" x14ac:dyDescent="0.25">
      <c r="A41" s="103" t="s">
        <v>649</v>
      </c>
      <c r="B41" s="122">
        <v>0</v>
      </c>
      <c r="C41" s="122">
        <v>0</v>
      </c>
      <c r="D41" s="122">
        <v>0</v>
      </c>
    </row>
    <row r="42" spans="1:4" x14ac:dyDescent="0.25">
      <c r="A42" s="103" t="s">
        <v>650</v>
      </c>
      <c r="B42" s="122">
        <v>0</v>
      </c>
      <c r="C42" s="122">
        <v>0</v>
      </c>
      <c r="D42" s="122">
        <v>0</v>
      </c>
    </row>
    <row r="43" spans="1:4" x14ac:dyDescent="0.25">
      <c r="A43" s="103" t="s">
        <v>651</v>
      </c>
      <c r="B43" s="122">
        <v>0</v>
      </c>
      <c r="C43" s="122">
        <v>0</v>
      </c>
      <c r="D43" s="122">
        <v>0</v>
      </c>
    </row>
    <row r="44" spans="1:4" x14ac:dyDescent="0.25">
      <c r="A44" s="103" t="s">
        <v>652</v>
      </c>
      <c r="B44" s="122">
        <v>0</v>
      </c>
      <c r="C44" s="122">
        <v>0</v>
      </c>
      <c r="D44" s="122">
        <v>0</v>
      </c>
    </row>
    <row r="45" spans="1:4" x14ac:dyDescent="0.25">
      <c r="A45" s="103" t="s">
        <v>653</v>
      </c>
      <c r="B45" s="122">
        <v>0</v>
      </c>
      <c r="C45" s="122">
        <v>0</v>
      </c>
      <c r="D45" s="122">
        <v>0</v>
      </c>
    </row>
    <row r="46" spans="1:4" x14ac:dyDescent="0.25">
      <c r="A46" s="103" t="s">
        <v>654</v>
      </c>
      <c r="B46" s="122">
        <v>0</v>
      </c>
      <c r="C46" s="122">
        <v>0</v>
      </c>
      <c r="D46" s="122">
        <v>0</v>
      </c>
    </row>
    <row r="47" spans="1:4" ht="25.5" x14ac:dyDescent="0.25">
      <c r="A47" s="103" t="s">
        <v>655</v>
      </c>
      <c r="B47" s="122">
        <v>0</v>
      </c>
      <c r="C47" s="122">
        <v>0</v>
      </c>
      <c r="D47" s="122">
        <v>0</v>
      </c>
    </row>
    <row r="48" spans="1:4" ht="25.5" x14ac:dyDescent="0.25">
      <c r="A48" s="103" t="s">
        <v>656</v>
      </c>
      <c r="B48" s="122">
        <v>0</v>
      </c>
      <c r="C48" s="122">
        <v>0</v>
      </c>
      <c r="D48" s="122">
        <v>0</v>
      </c>
    </row>
    <row r="49" spans="1:4" x14ac:dyDescent="0.25">
      <c r="A49" s="105" t="s">
        <v>657</v>
      </c>
      <c r="B49" s="123">
        <v>0</v>
      </c>
      <c r="C49" s="123">
        <v>0</v>
      </c>
      <c r="D49" s="123">
        <v>0</v>
      </c>
    </row>
    <row r="50" spans="1:4" x14ac:dyDescent="0.25">
      <c r="A50" s="105" t="s">
        <v>658</v>
      </c>
      <c r="B50" s="123">
        <v>22</v>
      </c>
      <c r="C50" s="123">
        <v>0</v>
      </c>
      <c r="D50" s="123">
        <v>93464</v>
      </c>
    </row>
    <row r="51" spans="1:4" x14ac:dyDescent="0.25">
      <c r="A51" s="105" t="s">
        <v>659</v>
      </c>
      <c r="B51" s="123">
        <v>18059389</v>
      </c>
      <c r="C51" s="123">
        <v>0</v>
      </c>
      <c r="D51" s="123">
        <v>-2593581</v>
      </c>
    </row>
  </sheetData>
  <mergeCells count="2">
    <mergeCell ref="A3:D3"/>
    <mergeCell ref="A4:D4"/>
  </mergeCells>
  <phoneticPr fontId="0" type="noConversion"/>
  <pageMargins left="0.56999999999999995" right="0.46" top="0.51" bottom="0.47" header="0.31496062992125984" footer="0.31496062992125984"/>
  <pageSetup paperSize="9" scale="88" orientation="portrait" horizontalDpi="300" verticalDpi="300" r:id="rId1"/>
  <headerFooter>
    <oddHeader>&amp;C11. számú melléklet az önkormányzat 2020. évi zárszámadásáról szóló 3/2021. (V.26.) önkormányzati rendelethez</oddHead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2:F260"/>
  <sheetViews>
    <sheetView zoomScaleNormal="100" workbookViewId="0">
      <selection activeCell="I20" sqref="I20"/>
    </sheetView>
  </sheetViews>
  <sheetFormatPr defaultRowHeight="15" x14ac:dyDescent="0.25"/>
  <cols>
    <col min="1" max="1" width="73.140625" style="97" customWidth="1"/>
    <col min="2" max="2" width="13.140625" style="97" customWidth="1"/>
    <col min="3" max="3" width="17.28515625" style="97" customWidth="1"/>
    <col min="4" max="4" width="14.28515625" style="97" customWidth="1"/>
    <col min="5" max="16384" width="9.140625" style="97"/>
  </cols>
  <sheetData>
    <row r="2" spans="1:6" ht="27" customHeight="1" x14ac:dyDescent="0.3">
      <c r="A2" s="227" t="s">
        <v>939</v>
      </c>
      <c r="B2" s="197"/>
      <c r="C2" s="197"/>
      <c r="D2" s="197"/>
      <c r="E2" s="47"/>
      <c r="F2" s="124"/>
    </row>
    <row r="3" spans="1:6" ht="25.5" customHeight="1" x14ac:dyDescent="0.3">
      <c r="A3" s="200" t="s">
        <v>931</v>
      </c>
      <c r="B3" s="197"/>
      <c r="C3" s="197"/>
      <c r="D3" s="197"/>
      <c r="E3" s="51"/>
      <c r="F3" s="124"/>
    </row>
    <row r="5" spans="1:6" x14ac:dyDescent="0.25">
      <c r="A5" s="98" t="s">
        <v>10</v>
      </c>
      <c r="B5" s="98"/>
      <c r="C5" s="98"/>
      <c r="D5" s="98"/>
      <c r="E5" s="98"/>
      <c r="F5" s="98"/>
    </row>
    <row r="6" spans="1:6" ht="25.5" x14ac:dyDescent="0.25">
      <c r="A6" s="99" t="s">
        <v>544</v>
      </c>
      <c r="B6" s="121" t="s">
        <v>919</v>
      </c>
      <c r="C6" s="121" t="s">
        <v>9</v>
      </c>
      <c r="D6" s="121" t="s">
        <v>920</v>
      </c>
      <c r="E6" s="98"/>
      <c r="F6" s="98"/>
    </row>
    <row r="7" spans="1:6" x14ac:dyDescent="0.25">
      <c r="A7" s="103" t="s">
        <v>660</v>
      </c>
      <c r="B7" s="122">
        <v>0</v>
      </c>
      <c r="C7" s="122">
        <v>0</v>
      </c>
      <c r="D7" s="122">
        <v>0</v>
      </c>
      <c r="E7" s="98"/>
      <c r="F7" s="98"/>
    </row>
    <row r="8" spans="1:6" x14ac:dyDescent="0.25">
      <c r="A8" s="103" t="s">
        <v>661</v>
      </c>
      <c r="B8" s="122">
        <v>595343</v>
      </c>
      <c r="C8" s="122">
        <v>0</v>
      </c>
      <c r="D8" s="122">
        <v>193652</v>
      </c>
      <c r="E8" s="98"/>
      <c r="F8" s="98"/>
    </row>
    <row r="9" spans="1:6" x14ac:dyDescent="0.25">
      <c r="A9" s="103" t="s">
        <v>662</v>
      </c>
      <c r="B9" s="122">
        <v>0</v>
      </c>
      <c r="C9" s="122">
        <v>0</v>
      </c>
      <c r="D9" s="122">
        <v>0</v>
      </c>
      <c r="E9" s="98"/>
      <c r="F9" s="98"/>
    </row>
    <row r="10" spans="1:6" x14ac:dyDescent="0.25">
      <c r="A10" s="105" t="s">
        <v>663</v>
      </c>
      <c r="B10" s="123">
        <f>SUM(B7:B9)</f>
        <v>595343</v>
      </c>
      <c r="C10" s="123">
        <v>0</v>
      </c>
      <c r="D10" s="123">
        <f>SUM(D7:D9)</f>
        <v>193652</v>
      </c>
      <c r="E10" s="98"/>
      <c r="F10" s="98"/>
    </row>
    <row r="11" spans="1:6" x14ac:dyDescent="0.25">
      <c r="A11" s="103" t="s">
        <v>664</v>
      </c>
      <c r="B11" s="122">
        <v>75486702</v>
      </c>
      <c r="C11" s="122">
        <v>0</v>
      </c>
      <c r="D11" s="122">
        <v>104921540</v>
      </c>
      <c r="E11" s="98"/>
      <c r="F11" s="98"/>
    </row>
    <row r="12" spans="1:6" x14ac:dyDescent="0.25">
      <c r="A12" s="103" t="s">
        <v>665</v>
      </c>
      <c r="B12" s="122">
        <v>2997518</v>
      </c>
      <c r="C12" s="122">
        <v>0</v>
      </c>
      <c r="D12" s="122">
        <v>2347770</v>
      </c>
      <c r="E12" s="98"/>
      <c r="F12" s="98"/>
    </row>
    <row r="13" spans="1:6" x14ac:dyDescent="0.25">
      <c r="A13" s="103" t="s">
        <v>666</v>
      </c>
      <c r="B13" s="122">
        <v>0</v>
      </c>
      <c r="C13" s="122">
        <v>0</v>
      </c>
      <c r="D13" s="122">
        <v>0</v>
      </c>
      <c r="E13" s="98"/>
      <c r="F13" s="98"/>
    </row>
    <row r="14" spans="1:6" x14ac:dyDescent="0.25">
      <c r="A14" s="103" t="s">
        <v>667</v>
      </c>
      <c r="B14" s="122">
        <v>5851635</v>
      </c>
      <c r="C14" s="122">
        <v>0</v>
      </c>
      <c r="D14" s="122">
        <v>0</v>
      </c>
      <c r="E14" s="98"/>
      <c r="F14" s="98"/>
    </row>
    <row r="15" spans="1:6" x14ac:dyDescent="0.25">
      <c r="A15" s="103" t="s">
        <v>668</v>
      </c>
      <c r="B15" s="122">
        <v>0</v>
      </c>
      <c r="C15" s="122">
        <v>0</v>
      </c>
      <c r="D15" s="122">
        <v>0</v>
      </c>
      <c r="E15" s="98"/>
      <c r="F15" s="98"/>
    </row>
    <row r="16" spans="1:6" x14ac:dyDescent="0.25">
      <c r="A16" s="105" t="s">
        <v>669</v>
      </c>
      <c r="B16" s="123">
        <f>SUM(B11:B15)</f>
        <v>84335855</v>
      </c>
      <c r="C16" s="123">
        <v>0</v>
      </c>
      <c r="D16" s="123">
        <f>SUM(D11:D15)</f>
        <v>107269310</v>
      </c>
      <c r="E16" s="98"/>
      <c r="F16" s="98"/>
    </row>
    <row r="17" spans="1:6" x14ac:dyDescent="0.25">
      <c r="A17" s="103" t="s">
        <v>670</v>
      </c>
      <c r="B17" s="122">
        <v>1184080</v>
      </c>
      <c r="C17" s="122">
        <v>0</v>
      </c>
      <c r="D17" s="122">
        <v>1184080</v>
      </c>
      <c r="E17" s="98"/>
      <c r="F17" s="98"/>
    </row>
    <row r="18" spans="1:6" x14ac:dyDescent="0.25">
      <c r="A18" s="103" t="s">
        <v>671</v>
      </c>
      <c r="B18" s="122">
        <v>0</v>
      </c>
      <c r="C18" s="122">
        <v>0</v>
      </c>
      <c r="D18" s="122">
        <v>0</v>
      </c>
      <c r="E18" s="98"/>
      <c r="F18" s="98"/>
    </row>
    <row r="19" spans="1:6" x14ac:dyDescent="0.25">
      <c r="A19" s="103" t="s">
        <v>672</v>
      </c>
      <c r="B19" s="122">
        <v>1184080</v>
      </c>
      <c r="C19" s="122">
        <v>0</v>
      </c>
      <c r="D19" s="122">
        <v>1184080</v>
      </c>
      <c r="E19" s="98"/>
      <c r="F19" s="98"/>
    </row>
    <row r="20" spans="1:6" x14ac:dyDescent="0.25">
      <c r="A20" s="103" t="s">
        <v>673</v>
      </c>
      <c r="B20" s="122">
        <v>0</v>
      </c>
      <c r="C20" s="122">
        <v>0</v>
      </c>
      <c r="D20" s="122">
        <v>0</v>
      </c>
      <c r="E20" s="98"/>
      <c r="F20" s="98"/>
    </row>
    <row r="21" spans="1:6" x14ac:dyDescent="0.25">
      <c r="A21" s="103" t="s">
        <v>674</v>
      </c>
      <c r="B21" s="122">
        <v>0</v>
      </c>
      <c r="C21" s="122">
        <v>0</v>
      </c>
      <c r="D21" s="122">
        <v>0</v>
      </c>
      <c r="E21" s="98"/>
      <c r="F21" s="98"/>
    </row>
    <row r="22" spans="1:6" x14ac:dyDescent="0.25">
      <c r="A22" s="103" t="s">
        <v>675</v>
      </c>
      <c r="B22" s="122">
        <v>0</v>
      </c>
      <c r="C22" s="122">
        <v>0</v>
      </c>
      <c r="D22" s="122">
        <v>0</v>
      </c>
      <c r="E22" s="98"/>
      <c r="F22" s="98"/>
    </row>
    <row r="23" spans="1:6" x14ac:dyDescent="0.25">
      <c r="A23" s="103" t="s">
        <v>676</v>
      </c>
      <c r="B23" s="122">
        <v>0</v>
      </c>
      <c r="C23" s="122">
        <v>0</v>
      </c>
      <c r="D23" s="122">
        <v>0</v>
      </c>
      <c r="E23" s="98"/>
      <c r="F23" s="98"/>
    </row>
    <row r="24" spans="1:6" x14ac:dyDescent="0.25">
      <c r="A24" s="103" t="s">
        <v>677</v>
      </c>
      <c r="B24" s="122">
        <v>0</v>
      </c>
      <c r="C24" s="122">
        <v>0</v>
      </c>
      <c r="D24" s="122">
        <v>0</v>
      </c>
      <c r="E24" s="98"/>
      <c r="F24" s="98"/>
    </row>
    <row r="25" spans="1:6" x14ac:dyDescent="0.25">
      <c r="A25" s="103" t="s">
        <v>678</v>
      </c>
      <c r="B25" s="122">
        <v>0</v>
      </c>
      <c r="C25" s="122">
        <v>0</v>
      </c>
      <c r="D25" s="122">
        <v>0</v>
      </c>
      <c r="E25" s="98"/>
      <c r="F25" s="98"/>
    </row>
    <row r="26" spans="1:6" x14ac:dyDescent="0.25">
      <c r="A26" s="103" t="s">
        <v>679</v>
      </c>
      <c r="B26" s="122">
        <v>0</v>
      </c>
      <c r="C26" s="122">
        <v>0</v>
      </c>
      <c r="D26" s="122">
        <v>0</v>
      </c>
      <c r="E26" s="98"/>
      <c r="F26" s="98"/>
    </row>
    <row r="27" spans="1:6" x14ac:dyDescent="0.25">
      <c r="A27" s="105" t="s">
        <v>680</v>
      </c>
      <c r="B27" s="123">
        <v>1184080</v>
      </c>
      <c r="C27" s="123">
        <v>0</v>
      </c>
      <c r="D27" s="123">
        <v>1184080</v>
      </c>
      <c r="E27" s="98"/>
      <c r="F27" s="98"/>
    </row>
    <row r="28" spans="1:6" x14ac:dyDescent="0.25">
      <c r="A28" s="103" t="s">
        <v>681</v>
      </c>
      <c r="B28" s="122">
        <v>0</v>
      </c>
      <c r="C28" s="122">
        <v>0</v>
      </c>
      <c r="D28" s="122">
        <v>0</v>
      </c>
      <c r="E28" s="98"/>
      <c r="F28" s="98"/>
    </row>
    <row r="29" spans="1:6" x14ac:dyDescent="0.25">
      <c r="A29" s="103" t="s">
        <v>682</v>
      </c>
      <c r="B29" s="122">
        <v>0</v>
      </c>
      <c r="C29" s="122">
        <v>0</v>
      </c>
      <c r="D29" s="122">
        <v>0</v>
      </c>
      <c r="E29" s="98"/>
      <c r="F29" s="98"/>
    </row>
    <row r="30" spans="1:6" x14ac:dyDescent="0.25">
      <c r="A30" s="103" t="s">
        <v>683</v>
      </c>
      <c r="B30" s="122">
        <v>0</v>
      </c>
      <c r="C30" s="122">
        <v>0</v>
      </c>
      <c r="D30" s="122">
        <v>0</v>
      </c>
      <c r="E30" s="98"/>
      <c r="F30" s="98"/>
    </row>
    <row r="31" spans="1:6" x14ac:dyDescent="0.25">
      <c r="A31" s="103" t="s">
        <v>684</v>
      </c>
      <c r="B31" s="122">
        <v>0</v>
      </c>
      <c r="C31" s="122">
        <v>0</v>
      </c>
      <c r="D31" s="122">
        <v>0</v>
      </c>
      <c r="E31" s="98"/>
      <c r="F31" s="98"/>
    </row>
    <row r="32" spans="1:6" x14ac:dyDescent="0.25">
      <c r="A32" s="103" t="s">
        <v>685</v>
      </c>
      <c r="B32" s="122">
        <v>0</v>
      </c>
      <c r="C32" s="122">
        <v>0</v>
      </c>
      <c r="D32" s="122">
        <v>0</v>
      </c>
      <c r="E32" s="98"/>
      <c r="F32" s="98"/>
    </row>
    <row r="33" spans="1:6" x14ac:dyDescent="0.25">
      <c r="A33" s="105" t="s">
        <v>686</v>
      </c>
      <c r="B33" s="123">
        <v>0</v>
      </c>
      <c r="C33" s="123">
        <v>0</v>
      </c>
      <c r="D33" s="123">
        <v>0</v>
      </c>
      <c r="E33" s="98"/>
      <c r="F33" s="98"/>
    </row>
    <row r="34" spans="1:6" x14ac:dyDescent="0.25">
      <c r="A34" s="105" t="s">
        <v>687</v>
      </c>
      <c r="B34" s="123">
        <f>B10+B16+B27</f>
        <v>86115278</v>
      </c>
      <c r="C34" s="123">
        <v>0</v>
      </c>
      <c r="D34" s="123">
        <f>D10+D16+D27</f>
        <v>108647042</v>
      </c>
      <c r="E34" s="98"/>
      <c r="F34" s="98"/>
    </row>
    <row r="35" spans="1:6" x14ac:dyDescent="0.25">
      <c r="A35" s="103" t="s">
        <v>688</v>
      </c>
      <c r="B35" s="122">
        <v>0</v>
      </c>
      <c r="C35" s="122">
        <v>0</v>
      </c>
      <c r="D35" s="122">
        <v>0</v>
      </c>
      <c r="E35" s="98"/>
      <c r="F35" s="98"/>
    </row>
    <row r="36" spans="1:6" x14ac:dyDescent="0.25">
      <c r="A36" s="103" t="s">
        <v>689</v>
      </c>
      <c r="B36" s="122">
        <v>0</v>
      </c>
      <c r="C36" s="122">
        <v>0</v>
      </c>
      <c r="D36" s="122">
        <v>0</v>
      </c>
      <c r="E36" s="98"/>
      <c r="F36" s="98"/>
    </row>
    <row r="37" spans="1:6" x14ac:dyDescent="0.25">
      <c r="A37" s="103" t="s">
        <v>690</v>
      </c>
      <c r="B37" s="122">
        <v>0</v>
      </c>
      <c r="C37" s="122">
        <v>0</v>
      </c>
      <c r="D37" s="122">
        <v>0</v>
      </c>
      <c r="E37" s="98"/>
      <c r="F37" s="98"/>
    </row>
    <row r="38" spans="1:6" x14ac:dyDescent="0.25">
      <c r="A38" s="103" t="s">
        <v>691</v>
      </c>
      <c r="B38" s="122">
        <v>0</v>
      </c>
      <c r="C38" s="122">
        <v>0</v>
      </c>
      <c r="D38" s="122">
        <v>0</v>
      </c>
      <c r="E38" s="98"/>
      <c r="F38" s="98"/>
    </row>
    <row r="39" spans="1:6" x14ac:dyDescent="0.25">
      <c r="A39" s="103" t="s">
        <v>692</v>
      </c>
      <c r="B39" s="122">
        <v>0</v>
      </c>
      <c r="C39" s="122">
        <v>0</v>
      </c>
      <c r="D39" s="122">
        <v>0</v>
      </c>
      <c r="E39" s="98"/>
      <c r="F39" s="98"/>
    </row>
    <row r="40" spans="1:6" x14ac:dyDescent="0.25">
      <c r="A40" s="105" t="s">
        <v>693</v>
      </c>
      <c r="B40" s="123">
        <v>0</v>
      </c>
      <c r="C40" s="123">
        <v>0</v>
      </c>
      <c r="D40" s="123">
        <v>0</v>
      </c>
      <c r="E40" s="98"/>
      <c r="F40" s="98"/>
    </row>
    <row r="41" spans="1:6" x14ac:dyDescent="0.25">
      <c r="A41" s="103" t="s">
        <v>694</v>
      </c>
      <c r="B41" s="122">
        <v>0</v>
      </c>
      <c r="C41" s="122">
        <v>0</v>
      </c>
      <c r="D41" s="122">
        <v>0</v>
      </c>
      <c r="E41" s="98"/>
      <c r="F41" s="98"/>
    </row>
    <row r="42" spans="1:6" x14ac:dyDescent="0.25">
      <c r="A42" s="103" t="s">
        <v>695</v>
      </c>
      <c r="B42" s="122">
        <v>5000000</v>
      </c>
      <c r="C42" s="122">
        <v>0</v>
      </c>
      <c r="D42" s="122">
        <v>0</v>
      </c>
      <c r="E42" s="98"/>
      <c r="F42" s="98"/>
    </row>
    <row r="43" spans="1:6" x14ac:dyDescent="0.25">
      <c r="A43" s="103" t="s">
        <v>696</v>
      </c>
      <c r="B43" s="122">
        <v>0</v>
      </c>
      <c r="C43" s="122">
        <v>0</v>
      </c>
      <c r="D43" s="122">
        <v>0</v>
      </c>
      <c r="E43" s="98"/>
      <c r="F43" s="98"/>
    </row>
    <row r="44" spans="1:6" x14ac:dyDescent="0.25">
      <c r="A44" s="103" t="s">
        <v>697</v>
      </c>
      <c r="B44" s="122">
        <v>0</v>
      </c>
      <c r="C44" s="122">
        <v>0</v>
      </c>
      <c r="D44" s="122">
        <v>0</v>
      </c>
      <c r="E44" s="98"/>
      <c r="F44" s="98"/>
    </row>
    <row r="45" spans="1:6" x14ac:dyDescent="0.25">
      <c r="A45" s="103" t="s">
        <v>698</v>
      </c>
      <c r="B45" s="122">
        <v>0</v>
      </c>
      <c r="C45" s="122">
        <v>0</v>
      </c>
      <c r="D45" s="122">
        <v>0</v>
      </c>
      <c r="E45" s="98"/>
      <c r="F45" s="98"/>
    </row>
    <row r="46" spans="1:6" x14ac:dyDescent="0.25">
      <c r="A46" s="103" t="s">
        <v>699</v>
      </c>
      <c r="B46" s="122">
        <v>0</v>
      </c>
      <c r="C46" s="122">
        <v>0</v>
      </c>
      <c r="D46" s="122">
        <v>0</v>
      </c>
      <c r="E46" s="98"/>
      <c r="F46" s="98"/>
    </row>
    <row r="47" spans="1:6" x14ac:dyDescent="0.25">
      <c r="A47" s="103" t="s">
        <v>700</v>
      </c>
      <c r="B47" s="122">
        <v>5000000</v>
      </c>
      <c r="C47" s="122">
        <v>0</v>
      </c>
      <c r="D47" s="122">
        <v>0</v>
      </c>
      <c r="E47" s="98"/>
      <c r="F47" s="98"/>
    </row>
    <row r="48" spans="1:6" x14ac:dyDescent="0.25">
      <c r="A48" s="105" t="s">
        <v>701</v>
      </c>
      <c r="B48" s="123">
        <v>5000000</v>
      </c>
      <c r="C48" s="123">
        <v>0</v>
      </c>
      <c r="D48" s="123">
        <v>0</v>
      </c>
      <c r="E48" s="98"/>
      <c r="F48" s="98"/>
    </row>
    <row r="49" spans="1:6" x14ac:dyDescent="0.25">
      <c r="A49" s="105" t="s">
        <v>702</v>
      </c>
      <c r="B49" s="123">
        <v>5000000</v>
      </c>
      <c r="C49" s="123">
        <v>0</v>
      </c>
      <c r="D49" s="123">
        <v>0</v>
      </c>
      <c r="E49" s="98"/>
      <c r="F49" s="98"/>
    </row>
    <row r="50" spans="1:6" x14ac:dyDescent="0.25">
      <c r="A50" s="103" t="s">
        <v>703</v>
      </c>
      <c r="B50" s="122">
        <v>0</v>
      </c>
      <c r="C50" s="122">
        <v>0</v>
      </c>
      <c r="D50" s="122">
        <v>0</v>
      </c>
      <c r="E50" s="98"/>
      <c r="F50" s="98"/>
    </row>
    <row r="51" spans="1:6" x14ac:dyDescent="0.25">
      <c r="A51" s="103" t="s">
        <v>704</v>
      </c>
      <c r="B51" s="122">
        <v>0</v>
      </c>
      <c r="C51" s="122">
        <v>0</v>
      </c>
      <c r="D51" s="122">
        <v>0</v>
      </c>
      <c r="E51" s="98"/>
      <c r="F51" s="98"/>
    </row>
    <row r="52" spans="1:6" x14ac:dyDescent="0.25">
      <c r="A52" s="105" t="s">
        <v>705</v>
      </c>
      <c r="B52" s="123">
        <v>0</v>
      </c>
      <c r="C52" s="123">
        <v>0</v>
      </c>
      <c r="D52" s="123">
        <v>0</v>
      </c>
      <c r="E52" s="98"/>
      <c r="F52" s="98"/>
    </row>
    <row r="53" spans="1:6" x14ac:dyDescent="0.25">
      <c r="A53" s="103" t="s">
        <v>706</v>
      </c>
      <c r="B53" s="122">
        <v>139325</v>
      </c>
      <c r="C53" s="122">
        <v>0</v>
      </c>
      <c r="D53" s="122">
        <v>121565</v>
      </c>
      <c r="E53" s="98"/>
      <c r="F53" s="98"/>
    </row>
    <row r="54" spans="1:6" x14ac:dyDescent="0.25">
      <c r="A54" s="103" t="s">
        <v>707</v>
      </c>
      <c r="B54" s="122">
        <v>0</v>
      </c>
      <c r="C54" s="122">
        <v>0</v>
      </c>
      <c r="D54" s="122">
        <v>0</v>
      </c>
      <c r="E54" s="98"/>
      <c r="F54" s="98"/>
    </row>
    <row r="55" spans="1:6" x14ac:dyDescent="0.25">
      <c r="A55" s="103" t="s">
        <v>708</v>
      </c>
      <c r="B55" s="122">
        <v>0</v>
      </c>
      <c r="C55" s="122">
        <v>0</v>
      </c>
      <c r="D55" s="122">
        <v>0</v>
      </c>
      <c r="E55" s="98"/>
      <c r="F55" s="98"/>
    </row>
    <row r="56" spans="1:6" x14ac:dyDescent="0.25">
      <c r="A56" s="105" t="s">
        <v>709</v>
      </c>
      <c r="B56" s="123">
        <f>SUM(B53:B55)</f>
        <v>139325</v>
      </c>
      <c r="C56" s="123">
        <v>0</v>
      </c>
      <c r="D56" s="123">
        <f>SUM(D53:D55)</f>
        <v>121565</v>
      </c>
      <c r="E56" s="98"/>
      <c r="F56" s="98"/>
    </row>
    <row r="57" spans="1:6" x14ac:dyDescent="0.25">
      <c r="A57" s="103" t="s">
        <v>710</v>
      </c>
      <c r="B57" s="122">
        <v>24170981</v>
      </c>
      <c r="C57" s="122">
        <v>0</v>
      </c>
      <c r="D57" s="122">
        <v>7091051</v>
      </c>
      <c r="E57" s="98"/>
      <c r="F57" s="98"/>
    </row>
    <row r="58" spans="1:6" x14ac:dyDescent="0.25">
      <c r="A58" s="103" t="s">
        <v>711</v>
      </c>
      <c r="B58" s="122">
        <v>0</v>
      </c>
      <c r="C58" s="122">
        <v>0</v>
      </c>
      <c r="D58" s="122">
        <v>0</v>
      </c>
      <c r="E58" s="98"/>
      <c r="F58" s="98"/>
    </row>
    <row r="59" spans="1:6" x14ac:dyDescent="0.25">
      <c r="A59" s="105" t="s">
        <v>712</v>
      </c>
      <c r="B59" s="123">
        <v>24170981</v>
      </c>
      <c r="C59" s="123">
        <v>0</v>
      </c>
      <c r="D59" s="123">
        <v>7091051</v>
      </c>
      <c r="E59" s="98"/>
      <c r="F59" s="98"/>
    </row>
    <row r="60" spans="1:6" x14ac:dyDescent="0.25">
      <c r="A60" s="103" t="s">
        <v>713</v>
      </c>
      <c r="B60" s="122">
        <v>0</v>
      </c>
      <c r="C60" s="122">
        <v>0</v>
      </c>
      <c r="D60" s="122">
        <v>0</v>
      </c>
      <c r="E60" s="98"/>
      <c r="F60" s="98"/>
    </row>
    <row r="61" spans="1:6" x14ac:dyDescent="0.25">
      <c r="A61" s="103" t="s">
        <v>714</v>
      </c>
      <c r="B61" s="122">
        <v>0</v>
      </c>
      <c r="C61" s="122">
        <v>0</v>
      </c>
      <c r="D61" s="122">
        <v>0</v>
      </c>
      <c r="E61" s="98"/>
      <c r="F61" s="98"/>
    </row>
    <row r="62" spans="1:6" x14ac:dyDescent="0.25">
      <c r="A62" s="105" t="s">
        <v>715</v>
      </c>
      <c r="B62" s="123">
        <v>0</v>
      </c>
      <c r="C62" s="123">
        <v>0</v>
      </c>
      <c r="D62" s="123">
        <v>0</v>
      </c>
      <c r="E62" s="98"/>
      <c r="F62" s="98"/>
    </row>
    <row r="63" spans="1:6" x14ac:dyDescent="0.25">
      <c r="A63" s="105" t="s">
        <v>716</v>
      </c>
      <c r="B63" s="123">
        <v>24310306</v>
      </c>
      <c r="C63" s="123">
        <v>0</v>
      </c>
      <c r="D63" s="123">
        <v>7212616</v>
      </c>
      <c r="E63" s="98"/>
      <c r="F63" s="98"/>
    </row>
    <row r="64" spans="1:6" ht="25.5" x14ac:dyDescent="0.25">
      <c r="A64" s="103" t="s">
        <v>717</v>
      </c>
      <c r="B64" s="122">
        <v>0</v>
      </c>
      <c r="C64" s="122">
        <v>0</v>
      </c>
      <c r="D64" s="122">
        <v>0</v>
      </c>
      <c r="E64" s="98"/>
      <c r="F64" s="98"/>
    </row>
    <row r="65" spans="1:6" ht="25.5" x14ac:dyDescent="0.25">
      <c r="A65" s="103" t="s">
        <v>718</v>
      </c>
      <c r="B65" s="122">
        <v>0</v>
      </c>
      <c r="C65" s="122">
        <v>0</v>
      </c>
      <c r="D65" s="122">
        <v>0</v>
      </c>
      <c r="E65" s="98"/>
      <c r="F65" s="98"/>
    </row>
    <row r="66" spans="1:6" ht="25.5" x14ac:dyDescent="0.25">
      <c r="A66" s="103" t="s">
        <v>719</v>
      </c>
      <c r="B66" s="122">
        <v>0</v>
      </c>
      <c r="C66" s="122">
        <v>0</v>
      </c>
      <c r="D66" s="122">
        <v>0</v>
      </c>
      <c r="E66" s="98"/>
      <c r="F66" s="98"/>
    </row>
    <row r="67" spans="1:6" ht="25.5" x14ac:dyDescent="0.25">
      <c r="A67" s="103" t="s">
        <v>720</v>
      </c>
      <c r="B67" s="122">
        <v>0</v>
      </c>
      <c r="C67" s="122">
        <v>0</v>
      </c>
      <c r="D67" s="122">
        <v>0</v>
      </c>
      <c r="E67" s="98"/>
      <c r="F67" s="98"/>
    </row>
    <row r="68" spans="1:6" x14ac:dyDescent="0.25">
      <c r="A68" s="103" t="s">
        <v>721</v>
      </c>
      <c r="B68" s="122">
        <v>1789347</v>
      </c>
      <c r="C68" s="122">
        <v>0</v>
      </c>
      <c r="D68" s="122">
        <v>1211474</v>
      </c>
      <c r="E68" s="98"/>
      <c r="F68" s="98"/>
    </row>
    <row r="69" spans="1:6" x14ac:dyDescent="0.25">
      <c r="A69" s="103" t="s">
        <v>722</v>
      </c>
      <c r="B69" s="122">
        <v>0</v>
      </c>
      <c r="C69" s="122">
        <v>0</v>
      </c>
      <c r="D69" s="122">
        <v>0</v>
      </c>
      <c r="E69" s="98"/>
      <c r="F69" s="98"/>
    </row>
    <row r="70" spans="1:6" ht="25.5" x14ac:dyDescent="0.25">
      <c r="A70" s="103" t="s">
        <v>723</v>
      </c>
      <c r="B70" s="122">
        <v>0</v>
      </c>
      <c r="C70" s="122">
        <v>0</v>
      </c>
      <c r="D70" s="122">
        <v>0</v>
      </c>
      <c r="E70" s="98"/>
      <c r="F70" s="98"/>
    </row>
    <row r="71" spans="1:6" ht="25.5" x14ac:dyDescent="0.25">
      <c r="A71" s="103" t="s">
        <v>724</v>
      </c>
      <c r="B71" s="122">
        <v>0</v>
      </c>
      <c r="C71" s="122">
        <v>0</v>
      </c>
      <c r="D71" s="122">
        <v>0</v>
      </c>
      <c r="E71" s="98"/>
      <c r="F71" s="98"/>
    </row>
    <row r="72" spans="1:6" x14ac:dyDescent="0.25">
      <c r="A72" s="103" t="s">
        <v>725</v>
      </c>
      <c r="B72" s="122">
        <v>238064</v>
      </c>
      <c r="C72" s="122">
        <v>0</v>
      </c>
      <c r="D72" s="122">
        <v>269770</v>
      </c>
      <c r="E72" s="98"/>
      <c r="F72" s="98"/>
    </row>
    <row r="73" spans="1:6" ht="25.5" x14ac:dyDescent="0.25">
      <c r="A73" s="103" t="s">
        <v>726</v>
      </c>
      <c r="B73" s="122">
        <v>1491417</v>
      </c>
      <c r="C73" s="122">
        <v>0</v>
      </c>
      <c r="D73" s="122">
        <v>894387</v>
      </c>
      <c r="E73" s="98"/>
      <c r="F73" s="98"/>
    </row>
    <row r="74" spans="1:6" x14ac:dyDescent="0.25">
      <c r="A74" s="103" t="s">
        <v>727</v>
      </c>
      <c r="B74" s="122">
        <v>59866</v>
      </c>
      <c r="C74" s="122">
        <v>0</v>
      </c>
      <c r="D74" s="122">
        <v>47317</v>
      </c>
      <c r="E74" s="98"/>
      <c r="F74" s="98"/>
    </row>
    <row r="75" spans="1:6" x14ac:dyDescent="0.25">
      <c r="A75" s="103" t="s">
        <v>728</v>
      </c>
      <c r="B75" s="122">
        <v>96355</v>
      </c>
      <c r="C75" s="122">
        <v>0</v>
      </c>
      <c r="D75" s="122">
        <v>168883</v>
      </c>
      <c r="E75" s="98"/>
      <c r="F75" s="98"/>
    </row>
    <row r="76" spans="1:6" ht="25.5" x14ac:dyDescent="0.25">
      <c r="A76" s="103" t="s">
        <v>729</v>
      </c>
      <c r="B76" s="122">
        <v>96355</v>
      </c>
      <c r="C76" s="122">
        <v>0</v>
      </c>
      <c r="D76" s="122">
        <v>168883</v>
      </c>
      <c r="E76" s="98"/>
      <c r="F76" s="98"/>
    </row>
    <row r="77" spans="1:6" x14ac:dyDescent="0.25">
      <c r="A77" s="103" t="s">
        <v>730</v>
      </c>
      <c r="B77" s="122">
        <v>0</v>
      </c>
      <c r="C77" s="122">
        <v>0</v>
      </c>
      <c r="D77" s="122">
        <v>0</v>
      </c>
      <c r="E77" s="98"/>
      <c r="F77" s="98"/>
    </row>
    <row r="78" spans="1:6" x14ac:dyDescent="0.25">
      <c r="A78" s="103" t="s">
        <v>731</v>
      </c>
      <c r="B78" s="122">
        <v>0</v>
      </c>
      <c r="C78" s="122">
        <v>0</v>
      </c>
      <c r="D78" s="122">
        <v>0</v>
      </c>
      <c r="E78" s="98"/>
      <c r="F78" s="98"/>
    </row>
    <row r="79" spans="1:6" ht="25.5" x14ac:dyDescent="0.25">
      <c r="A79" s="103" t="s">
        <v>732</v>
      </c>
      <c r="B79" s="122">
        <v>0</v>
      </c>
      <c r="C79" s="122">
        <v>0</v>
      </c>
      <c r="D79" s="122">
        <v>0</v>
      </c>
      <c r="E79" s="98"/>
      <c r="F79" s="98"/>
    </row>
    <row r="80" spans="1:6" ht="25.5" x14ac:dyDescent="0.25">
      <c r="A80" s="103" t="s">
        <v>733</v>
      </c>
      <c r="B80" s="122">
        <v>0</v>
      </c>
      <c r="C80" s="122">
        <v>0</v>
      </c>
      <c r="D80" s="122">
        <v>0</v>
      </c>
      <c r="E80" s="98"/>
      <c r="F80" s="98"/>
    </row>
    <row r="81" spans="1:6" ht="25.5" x14ac:dyDescent="0.25">
      <c r="A81" s="103" t="s">
        <v>734</v>
      </c>
      <c r="B81" s="122">
        <v>0</v>
      </c>
      <c r="C81" s="122">
        <v>0</v>
      </c>
      <c r="D81" s="122">
        <v>0</v>
      </c>
      <c r="E81" s="98"/>
      <c r="F81" s="98"/>
    </row>
    <row r="82" spans="1:6" ht="25.5" x14ac:dyDescent="0.25">
      <c r="A82" s="103" t="s">
        <v>735</v>
      </c>
      <c r="B82" s="122">
        <v>0</v>
      </c>
      <c r="C82" s="122">
        <v>0</v>
      </c>
      <c r="D82" s="122">
        <v>0</v>
      </c>
      <c r="E82" s="98"/>
      <c r="F82" s="98"/>
    </row>
    <row r="83" spans="1:6" ht="25.5" x14ac:dyDescent="0.25">
      <c r="A83" s="103" t="s">
        <v>736</v>
      </c>
      <c r="B83" s="122">
        <v>0</v>
      </c>
      <c r="C83" s="122">
        <v>0</v>
      </c>
      <c r="D83" s="122">
        <v>0</v>
      </c>
      <c r="E83" s="98"/>
      <c r="F83" s="98"/>
    </row>
    <row r="84" spans="1:6" x14ac:dyDescent="0.25">
      <c r="A84" s="103" t="s">
        <v>737</v>
      </c>
      <c r="B84" s="122">
        <v>0</v>
      </c>
      <c r="C84" s="122">
        <v>0</v>
      </c>
      <c r="D84" s="122">
        <v>0</v>
      </c>
      <c r="E84" s="98"/>
      <c r="F84" s="98"/>
    </row>
    <row r="85" spans="1:6" ht="25.5" x14ac:dyDescent="0.25">
      <c r="A85" s="103" t="s">
        <v>738</v>
      </c>
      <c r="B85" s="122">
        <v>0</v>
      </c>
      <c r="C85" s="122">
        <v>0</v>
      </c>
      <c r="D85" s="122">
        <v>0</v>
      </c>
      <c r="E85" s="98"/>
      <c r="F85" s="98"/>
    </row>
    <row r="86" spans="1:6" ht="25.5" x14ac:dyDescent="0.25">
      <c r="A86" s="103" t="s">
        <v>739</v>
      </c>
      <c r="B86" s="122">
        <v>0</v>
      </c>
      <c r="C86" s="122">
        <v>0</v>
      </c>
      <c r="D86" s="122">
        <v>0</v>
      </c>
      <c r="E86" s="98"/>
      <c r="F86" s="98"/>
    </row>
    <row r="87" spans="1:6" x14ac:dyDescent="0.25">
      <c r="A87" s="103" t="s">
        <v>740</v>
      </c>
      <c r="B87" s="122">
        <v>0</v>
      </c>
      <c r="C87" s="122">
        <v>0</v>
      </c>
      <c r="D87" s="122">
        <v>0</v>
      </c>
      <c r="E87" s="98"/>
      <c r="F87" s="98"/>
    </row>
    <row r="88" spans="1:6" ht="25.5" x14ac:dyDescent="0.25">
      <c r="A88" s="103" t="s">
        <v>741</v>
      </c>
      <c r="B88" s="122">
        <v>0</v>
      </c>
      <c r="C88" s="122">
        <v>0</v>
      </c>
      <c r="D88" s="122">
        <v>0</v>
      </c>
      <c r="E88" s="98"/>
      <c r="F88" s="98"/>
    </row>
    <row r="89" spans="1:6" x14ac:dyDescent="0.25">
      <c r="A89" s="103" t="s">
        <v>742</v>
      </c>
      <c r="B89" s="122">
        <v>0</v>
      </c>
      <c r="C89" s="122">
        <v>0</v>
      </c>
      <c r="D89" s="122">
        <v>0</v>
      </c>
      <c r="E89" s="98"/>
      <c r="F89" s="98"/>
    </row>
    <row r="90" spans="1:6" ht="25.5" x14ac:dyDescent="0.25">
      <c r="A90" s="103" t="s">
        <v>743</v>
      </c>
      <c r="B90" s="122">
        <v>0</v>
      </c>
      <c r="C90" s="122">
        <v>0</v>
      </c>
      <c r="D90" s="122">
        <v>0</v>
      </c>
      <c r="E90" s="98"/>
      <c r="F90" s="98"/>
    </row>
    <row r="91" spans="1:6" ht="25.5" x14ac:dyDescent="0.25">
      <c r="A91" s="103" t="s">
        <v>744</v>
      </c>
      <c r="B91" s="122">
        <v>0</v>
      </c>
      <c r="C91" s="122">
        <v>0</v>
      </c>
      <c r="D91" s="122">
        <v>0</v>
      </c>
      <c r="E91" s="98"/>
      <c r="F91" s="98"/>
    </row>
    <row r="92" spans="1:6" ht="25.5" x14ac:dyDescent="0.25">
      <c r="A92" s="103" t="s">
        <v>745</v>
      </c>
      <c r="B92" s="122">
        <v>0</v>
      </c>
      <c r="C92" s="122">
        <v>0</v>
      </c>
      <c r="D92" s="122">
        <v>0</v>
      </c>
      <c r="E92" s="98"/>
      <c r="F92" s="98"/>
    </row>
    <row r="93" spans="1:6" ht="25.5" x14ac:dyDescent="0.25">
      <c r="A93" s="103" t="s">
        <v>746</v>
      </c>
      <c r="B93" s="122">
        <v>0</v>
      </c>
      <c r="C93" s="122">
        <v>0</v>
      </c>
      <c r="D93" s="122">
        <v>0</v>
      </c>
      <c r="E93" s="98"/>
      <c r="F93" s="98"/>
    </row>
    <row r="94" spans="1:6" ht="25.5" x14ac:dyDescent="0.25">
      <c r="A94" s="103" t="s">
        <v>747</v>
      </c>
      <c r="B94" s="122">
        <v>0</v>
      </c>
      <c r="C94" s="122">
        <v>0</v>
      </c>
      <c r="D94" s="122">
        <v>0</v>
      </c>
      <c r="E94" s="98"/>
      <c r="F94" s="98"/>
    </row>
    <row r="95" spans="1:6" ht="25.5" x14ac:dyDescent="0.25">
      <c r="A95" s="103" t="s">
        <v>748</v>
      </c>
      <c r="B95" s="122">
        <v>0</v>
      </c>
      <c r="C95" s="122">
        <v>0</v>
      </c>
      <c r="D95" s="122">
        <v>0</v>
      </c>
      <c r="E95" s="98"/>
      <c r="F95" s="98"/>
    </row>
    <row r="96" spans="1:6" ht="25.5" x14ac:dyDescent="0.25">
      <c r="A96" s="103" t="s">
        <v>749</v>
      </c>
      <c r="B96" s="122">
        <v>0</v>
      </c>
      <c r="C96" s="122">
        <v>0</v>
      </c>
      <c r="D96" s="122">
        <v>0</v>
      </c>
      <c r="E96" s="98"/>
      <c r="F96" s="98"/>
    </row>
    <row r="97" spans="1:6" ht="38.25" x14ac:dyDescent="0.25">
      <c r="A97" s="103" t="s">
        <v>750</v>
      </c>
      <c r="B97" s="122">
        <v>0</v>
      </c>
      <c r="C97" s="122">
        <v>0</v>
      </c>
      <c r="D97" s="122">
        <v>0</v>
      </c>
      <c r="E97" s="98"/>
      <c r="F97" s="98"/>
    </row>
    <row r="98" spans="1:6" ht="25.5" x14ac:dyDescent="0.25">
      <c r="A98" s="103" t="s">
        <v>751</v>
      </c>
      <c r="B98" s="122">
        <v>0</v>
      </c>
      <c r="C98" s="122">
        <v>0</v>
      </c>
      <c r="D98" s="122">
        <v>0</v>
      </c>
      <c r="E98" s="98"/>
      <c r="F98" s="98"/>
    </row>
    <row r="99" spans="1:6" ht="25.5" x14ac:dyDescent="0.25">
      <c r="A99" s="103" t="s">
        <v>752</v>
      </c>
      <c r="B99" s="122">
        <v>0</v>
      </c>
      <c r="C99" s="122">
        <v>0</v>
      </c>
      <c r="D99" s="122">
        <v>0</v>
      </c>
      <c r="E99" s="98"/>
      <c r="F99" s="98"/>
    </row>
    <row r="100" spans="1:6" ht="25.5" x14ac:dyDescent="0.25">
      <c r="A100" s="103" t="s">
        <v>753</v>
      </c>
      <c r="B100" s="122">
        <v>0</v>
      </c>
      <c r="C100" s="122">
        <v>0</v>
      </c>
      <c r="D100" s="122">
        <v>0</v>
      </c>
      <c r="E100" s="98"/>
      <c r="F100" s="98"/>
    </row>
    <row r="101" spans="1:6" ht="25.5" x14ac:dyDescent="0.25">
      <c r="A101" s="103" t="s">
        <v>754</v>
      </c>
      <c r="B101" s="122">
        <v>0</v>
      </c>
      <c r="C101" s="122">
        <v>0</v>
      </c>
      <c r="D101" s="122">
        <v>0</v>
      </c>
      <c r="E101" s="98"/>
      <c r="F101" s="98"/>
    </row>
    <row r="102" spans="1:6" ht="25.5" x14ac:dyDescent="0.25">
      <c r="A102" s="103" t="s">
        <v>755</v>
      </c>
      <c r="B102" s="122">
        <v>0</v>
      </c>
      <c r="C102" s="122">
        <v>0</v>
      </c>
      <c r="D102" s="122">
        <v>0</v>
      </c>
      <c r="E102" s="98"/>
      <c r="F102" s="98"/>
    </row>
    <row r="103" spans="1:6" ht="25.5" x14ac:dyDescent="0.25">
      <c r="A103" s="103" t="s">
        <v>756</v>
      </c>
      <c r="B103" s="122">
        <v>0</v>
      </c>
      <c r="C103" s="122">
        <v>0</v>
      </c>
      <c r="D103" s="122">
        <v>0</v>
      </c>
      <c r="E103" s="98"/>
      <c r="F103" s="98"/>
    </row>
    <row r="104" spans="1:6" ht="25.5" x14ac:dyDescent="0.25">
      <c r="A104" s="103" t="s">
        <v>757</v>
      </c>
      <c r="B104" s="122">
        <v>0</v>
      </c>
      <c r="C104" s="122">
        <v>0</v>
      </c>
      <c r="D104" s="122">
        <v>0</v>
      </c>
      <c r="E104" s="98"/>
      <c r="F104" s="98"/>
    </row>
    <row r="105" spans="1:6" ht="25.5" x14ac:dyDescent="0.25">
      <c r="A105" s="103" t="s">
        <v>758</v>
      </c>
      <c r="B105" s="122">
        <v>0</v>
      </c>
      <c r="C105" s="122">
        <v>0</v>
      </c>
      <c r="D105" s="122">
        <v>0</v>
      </c>
      <c r="E105" s="98"/>
      <c r="F105" s="98"/>
    </row>
    <row r="106" spans="1:6" ht="25.5" x14ac:dyDescent="0.25">
      <c r="A106" s="103" t="s">
        <v>759</v>
      </c>
      <c r="B106" s="122">
        <v>0</v>
      </c>
      <c r="C106" s="122">
        <v>0</v>
      </c>
      <c r="D106" s="122">
        <v>0</v>
      </c>
      <c r="E106" s="98"/>
      <c r="F106" s="98"/>
    </row>
    <row r="107" spans="1:6" x14ac:dyDescent="0.25">
      <c r="A107" s="105" t="s">
        <v>760</v>
      </c>
      <c r="B107" s="123">
        <v>1885702</v>
      </c>
      <c r="C107" s="123">
        <v>0</v>
      </c>
      <c r="D107" s="123">
        <v>1380357</v>
      </c>
      <c r="E107" s="98"/>
      <c r="F107" s="98"/>
    </row>
    <row r="108" spans="1:6" ht="25.5" x14ac:dyDescent="0.25">
      <c r="A108" s="103" t="s">
        <v>761</v>
      </c>
      <c r="B108" s="122">
        <v>0</v>
      </c>
      <c r="C108" s="122">
        <v>0</v>
      </c>
      <c r="D108" s="122">
        <v>0</v>
      </c>
      <c r="E108" s="98"/>
      <c r="F108" s="98"/>
    </row>
    <row r="109" spans="1:6" ht="25.5" x14ac:dyDescent="0.25">
      <c r="A109" s="103" t="s">
        <v>762</v>
      </c>
      <c r="B109" s="122">
        <v>0</v>
      </c>
      <c r="C109" s="122">
        <v>0</v>
      </c>
      <c r="D109" s="122">
        <v>0</v>
      </c>
      <c r="E109" s="98"/>
      <c r="F109" s="98"/>
    </row>
    <row r="110" spans="1:6" ht="25.5" x14ac:dyDescent="0.25">
      <c r="A110" s="103" t="s">
        <v>763</v>
      </c>
      <c r="B110" s="122">
        <v>0</v>
      </c>
      <c r="C110" s="122">
        <v>0</v>
      </c>
      <c r="D110" s="122">
        <v>0</v>
      </c>
      <c r="E110" s="98"/>
      <c r="F110" s="98"/>
    </row>
    <row r="111" spans="1:6" ht="25.5" x14ac:dyDescent="0.25">
      <c r="A111" s="103" t="s">
        <v>764</v>
      </c>
      <c r="B111" s="122">
        <v>0</v>
      </c>
      <c r="C111" s="122">
        <v>0</v>
      </c>
      <c r="D111" s="122">
        <v>0</v>
      </c>
      <c r="E111" s="98"/>
      <c r="F111" s="98"/>
    </row>
    <row r="112" spans="1:6" ht="25.5" x14ac:dyDescent="0.25">
      <c r="A112" s="103" t="s">
        <v>765</v>
      </c>
      <c r="B112" s="122">
        <v>0</v>
      </c>
      <c r="C112" s="122">
        <v>0</v>
      </c>
      <c r="D112" s="122">
        <v>0</v>
      </c>
      <c r="E112" s="98"/>
      <c r="F112" s="98"/>
    </row>
    <row r="113" spans="1:6" x14ac:dyDescent="0.25">
      <c r="A113" s="103" t="s">
        <v>766</v>
      </c>
      <c r="B113" s="122">
        <v>0</v>
      </c>
      <c r="C113" s="122">
        <v>0</v>
      </c>
      <c r="D113" s="122">
        <v>0</v>
      </c>
      <c r="E113" s="98"/>
      <c r="F113" s="98"/>
    </row>
    <row r="114" spans="1:6" ht="25.5" x14ac:dyDescent="0.25">
      <c r="A114" s="103" t="s">
        <v>767</v>
      </c>
      <c r="B114" s="122">
        <v>0</v>
      </c>
      <c r="C114" s="122">
        <v>0</v>
      </c>
      <c r="D114" s="122">
        <v>0</v>
      </c>
      <c r="E114" s="98"/>
      <c r="F114" s="98"/>
    </row>
    <row r="115" spans="1:6" ht="25.5" x14ac:dyDescent="0.25">
      <c r="A115" s="103" t="s">
        <v>768</v>
      </c>
      <c r="B115" s="122">
        <v>0</v>
      </c>
      <c r="C115" s="122">
        <v>0</v>
      </c>
      <c r="D115" s="122">
        <v>0</v>
      </c>
      <c r="E115" s="98"/>
      <c r="F115" s="98"/>
    </row>
    <row r="116" spans="1:6" x14ac:dyDescent="0.25">
      <c r="A116" s="103" t="s">
        <v>769</v>
      </c>
      <c r="B116" s="122">
        <v>0</v>
      </c>
      <c r="C116" s="122">
        <v>0</v>
      </c>
      <c r="D116" s="122">
        <v>0</v>
      </c>
      <c r="E116" s="98"/>
      <c r="F116" s="98"/>
    </row>
    <row r="117" spans="1:6" ht="25.5" x14ac:dyDescent="0.25">
      <c r="A117" s="103" t="s">
        <v>770</v>
      </c>
      <c r="B117" s="122">
        <v>0</v>
      </c>
      <c r="C117" s="122">
        <v>0</v>
      </c>
      <c r="D117" s="122">
        <v>0</v>
      </c>
      <c r="E117" s="98"/>
      <c r="F117" s="98"/>
    </row>
    <row r="118" spans="1:6" ht="25.5" x14ac:dyDescent="0.25">
      <c r="A118" s="103" t="s">
        <v>771</v>
      </c>
      <c r="B118" s="122">
        <v>0</v>
      </c>
      <c r="C118" s="122">
        <v>0</v>
      </c>
      <c r="D118" s="122">
        <v>0</v>
      </c>
      <c r="E118" s="98"/>
      <c r="F118" s="98"/>
    </row>
    <row r="119" spans="1:6" ht="25.5" x14ac:dyDescent="0.25">
      <c r="A119" s="103" t="s">
        <v>772</v>
      </c>
      <c r="B119" s="122">
        <v>0</v>
      </c>
      <c r="C119" s="122">
        <v>0</v>
      </c>
      <c r="D119" s="122">
        <v>0</v>
      </c>
      <c r="E119" s="98"/>
      <c r="F119" s="98"/>
    </row>
    <row r="120" spans="1:6" ht="25.5" x14ac:dyDescent="0.25">
      <c r="A120" s="103" t="s">
        <v>773</v>
      </c>
      <c r="B120" s="122">
        <v>0</v>
      </c>
      <c r="C120" s="122">
        <v>0</v>
      </c>
      <c r="D120" s="122">
        <v>0</v>
      </c>
      <c r="E120" s="98"/>
      <c r="F120" s="98"/>
    </row>
    <row r="121" spans="1:6" x14ac:dyDescent="0.25">
      <c r="A121" s="103" t="s">
        <v>774</v>
      </c>
      <c r="B121" s="122">
        <v>0</v>
      </c>
      <c r="C121" s="122">
        <v>0</v>
      </c>
      <c r="D121" s="122">
        <v>0</v>
      </c>
      <c r="E121" s="98"/>
      <c r="F121" s="98"/>
    </row>
    <row r="122" spans="1:6" x14ac:dyDescent="0.25">
      <c r="A122" s="103" t="s">
        <v>775</v>
      </c>
      <c r="B122" s="122">
        <v>0</v>
      </c>
      <c r="C122" s="122">
        <v>0</v>
      </c>
      <c r="D122" s="122">
        <v>0</v>
      </c>
      <c r="E122" s="98"/>
      <c r="F122" s="98"/>
    </row>
    <row r="123" spans="1:6" ht="25.5" x14ac:dyDescent="0.25">
      <c r="A123" s="103" t="s">
        <v>776</v>
      </c>
      <c r="B123" s="122">
        <v>0</v>
      </c>
      <c r="C123" s="122">
        <v>0</v>
      </c>
      <c r="D123" s="122">
        <v>0</v>
      </c>
      <c r="E123" s="98"/>
      <c r="F123" s="98"/>
    </row>
    <row r="124" spans="1:6" ht="25.5" x14ac:dyDescent="0.25">
      <c r="A124" s="103" t="s">
        <v>777</v>
      </c>
      <c r="B124" s="122">
        <v>0</v>
      </c>
      <c r="C124" s="122">
        <v>0</v>
      </c>
      <c r="D124" s="122">
        <v>0</v>
      </c>
      <c r="E124" s="98"/>
      <c r="F124" s="98"/>
    </row>
    <row r="125" spans="1:6" ht="25.5" x14ac:dyDescent="0.25">
      <c r="A125" s="103" t="s">
        <v>778</v>
      </c>
      <c r="B125" s="122">
        <v>0</v>
      </c>
      <c r="C125" s="122">
        <v>0</v>
      </c>
      <c r="D125" s="122">
        <v>0</v>
      </c>
      <c r="E125" s="98"/>
      <c r="F125" s="98"/>
    </row>
    <row r="126" spans="1:6" ht="25.5" x14ac:dyDescent="0.25">
      <c r="A126" s="103" t="s">
        <v>779</v>
      </c>
      <c r="B126" s="122">
        <v>0</v>
      </c>
      <c r="C126" s="122">
        <v>0</v>
      </c>
      <c r="D126" s="122">
        <v>0</v>
      </c>
      <c r="E126" s="98"/>
      <c r="F126" s="98"/>
    </row>
    <row r="127" spans="1:6" ht="25.5" x14ac:dyDescent="0.25">
      <c r="A127" s="103" t="s">
        <v>780</v>
      </c>
      <c r="B127" s="122">
        <v>0</v>
      </c>
      <c r="C127" s="122">
        <v>0</v>
      </c>
      <c r="D127" s="122">
        <v>0</v>
      </c>
      <c r="E127" s="98"/>
      <c r="F127" s="98"/>
    </row>
    <row r="128" spans="1:6" ht="25.5" x14ac:dyDescent="0.25">
      <c r="A128" s="103" t="s">
        <v>781</v>
      </c>
      <c r="B128" s="122">
        <v>0</v>
      </c>
      <c r="C128" s="122">
        <v>0</v>
      </c>
      <c r="D128" s="122">
        <v>0</v>
      </c>
      <c r="E128" s="98"/>
      <c r="F128" s="98"/>
    </row>
    <row r="129" spans="1:6" ht="25.5" x14ac:dyDescent="0.25">
      <c r="A129" s="103" t="s">
        <v>782</v>
      </c>
      <c r="B129" s="122">
        <v>0</v>
      </c>
      <c r="C129" s="122">
        <v>0</v>
      </c>
      <c r="D129" s="122">
        <v>0</v>
      </c>
      <c r="E129" s="98"/>
      <c r="F129" s="98"/>
    </row>
    <row r="130" spans="1:6" ht="25.5" x14ac:dyDescent="0.25">
      <c r="A130" s="103" t="s">
        <v>783</v>
      </c>
      <c r="B130" s="122">
        <v>0</v>
      </c>
      <c r="C130" s="122">
        <v>0</v>
      </c>
      <c r="D130" s="122">
        <v>0</v>
      </c>
      <c r="E130" s="98"/>
      <c r="F130" s="98"/>
    </row>
    <row r="131" spans="1:6" ht="25.5" x14ac:dyDescent="0.25">
      <c r="A131" s="103" t="s">
        <v>784</v>
      </c>
      <c r="B131" s="122">
        <v>0</v>
      </c>
      <c r="C131" s="122">
        <v>0</v>
      </c>
      <c r="D131" s="122">
        <v>0</v>
      </c>
      <c r="E131" s="98"/>
      <c r="F131" s="98"/>
    </row>
    <row r="132" spans="1:6" ht="25.5" x14ac:dyDescent="0.25">
      <c r="A132" s="103" t="s">
        <v>785</v>
      </c>
      <c r="B132" s="122">
        <v>0</v>
      </c>
      <c r="C132" s="122">
        <v>0</v>
      </c>
      <c r="D132" s="122">
        <v>0</v>
      </c>
      <c r="E132" s="98"/>
      <c r="F132" s="98"/>
    </row>
    <row r="133" spans="1:6" ht="25.5" x14ac:dyDescent="0.25">
      <c r="A133" s="103" t="s">
        <v>786</v>
      </c>
      <c r="B133" s="122">
        <v>0</v>
      </c>
      <c r="C133" s="122">
        <v>0</v>
      </c>
      <c r="D133" s="122">
        <v>0</v>
      </c>
      <c r="E133" s="98"/>
      <c r="F133" s="98"/>
    </row>
    <row r="134" spans="1:6" ht="25.5" x14ac:dyDescent="0.25">
      <c r="A134" s="103" t="s">
        <v>787</v>
      </c>
      <c r="B134" s="122">
        <v>0</v>
      </c>
      <c r="C134" s="122">
        <v>0</v>
      </c>
      <c r="D134" s="122">
        <v>0</v>
      </c>
      <c r="E134" s="98"/>
      <c r="F134" s="98"/>
    </row>
    <row r="135" spans="1:6" ht="25.5" x14ac:dyDescent="0.25">
      <c r="A135" s="103" t="s">
        <v>788</v>
      </c>
      <c r="B135" s="122">
        <v>0</v>
      </c>
      <c r="C135" s="122">
        <v>0</v>
      </c>
      <c r="D135" s="122">
        <v>0</v>
      </c>
    </row>
    <row r="136" spans="1:6" ht="25.5" x14ac:dyDescent="0.25">
      <c r="A136" s="103" t="s">
        <v>789</v>
      </c>
      <c r="B136" s="122">
        <v>0</v>
      </c>
      <c r="C136" s="122">
        <v>0</v>
      </c>
      <c r="D136" s="122">
        <v>0</v>
      </c>
    </row>
    <row r="137" spans="1:6" ht="38.25" x14ac:dyDescent="0.25">
      <c r="A137" s="103" t="s">
        <v>790</v>
      </c>
      <c r="B137" s="122">
        <v>0</v>
      </c>
      <c r="C137" s="122">
        <v>0</v>
      </c>
      <c r="D137" s="122">
        <v>0</v>
      </c>
    </row>
    <row r="138" spans="1:6" ht="25.5" x14ac:dyDescent="0.25">
      <c r="A138" s="103" t="s">
        <v>791</v>
      </c>
      <c r="B138" s="122">
        <v>0</v>
      </c>
      <c r="C138" s="122">
        <v>0</v>
      </c>
      <c r="D138" s="122">
        <v>0</v>
      </c>
    </row>
    <row r="139" spans="1:6" ht="25.5" x14ac:dyDescent="0.25">
      <c r="A139" s="103" t="s">
        <v>792</v>
      </c>
      <c r="B139" s="122">
        <v>0</v>
      </c>
      <c r="C139" s="122">
        <v>0</v>
      </c>
      <c r="D139" s="122">
        <v>0</v>
      </c>
    </row>
    <row r="140" spans="1:6" ht="25.5" x14ac:dyDescent="0.25">
      <c r="A140" s="103" t="s">
        <v>793</v>
      </c>
      <c r="B140" s="122">
        <v>0</v>
      </c>
      <c r="C140" s="122">
        <v>0</v>
      </c>
      <c r="D140" s="122">
        <v>0</v>
      </c>
    </row>
    <row r="141" spans="1:6" ht="38.25" x14ac:dyDescent="0.25">
      <c r="A141" s="103" t="s">
        <v>794</v>
      </c>
      <c r="B141" s="122">
        <v>0</v>
      </c>
      <c r="C141" s="122">
        <v>0</v>
      </c>
      <c r="D141" s="122">
        <v>0</v>
      </c>
    </row>
    <row r="142" spans="1:6" ht="25.5" x14ac:dyDescent="0.25">
      <c r="A142" s="103" t="s">
        <v>795</v>
      </c>
      <c r="B142" s="122">
        <v>0</v>
      </c>
      <c r="C142" s="122">
        <v>0</v>
      </c>
      <c r="D142" s="122">
        <v>0</v>
      </c>
    </row>
    <row r="143" spans="1:6" ht="25.5" x14ac:dyDescent="0.25">
      <c r="A143" s="103" t="s">
        <v>796</v>
      </c>
      <c r="B143" s="122">
        <v>0</v>
      </c>
      <c r="C143" s="122">
        <v>0</v>
      </c>
      <c r="D143" s="122">
        <v>0</v>
      </c>
    </row>
    <row r="144" spans="1:6" ht="25.5" x14ac:dyDescent="0.25">
      <c r="A144" s="103" t="s">
        <v>797</v>
      </c>
      <c r="B144" s="122">
        <v>0</v>
      </c>
      <c r="C144" s="122">
        <v>0</v>
      </c>
      <c r="D144" s="122">
        <v>0</v>
      </c>
    </row>
    <row r="145" spans="1:4" ht="25.5" x14ac:dyDescent="0.25">
      <c r="A145" s="103" t="s">
        <v>798</v>
      </c>
      <c r="B145" s="122">
        <v>0</v>
      </c>
      <c r="C145" s="122">
        <v>0</v>
      </c>
      <c r="D145" s="122">
        <v>0</v>
      </c>
    </row>
    <row r="146" spans="1:4" ht="25.5" x14ac:dyDescent="0.25">
      <c r="A146" s="103" t="s">
        <v>799</v>
      </c>
      <c r="B146" s="122">
        <v>0</v>
      </c>
      <c r="C146" s="122">
        <v>0</v>
      </c>
      <c r="D146" s="122">
        <v>0</v>
      </c>
    </row>
    <row r="147" spans="1:4" ht="25.5" x14ac:dyDescent="0.25">
      <c r="A147" s="103" t="s">
        <v>800</v>
      </c>
      <c r="B147" s="122">
        <v>0</v>
      </c>
      <c r="C147" s="122">
        <v>0</v>
      </c>
      <c r="D147" s="122">
        <v>0</v>
      </c>
    </row>
    <row r="148" spans="1:4" x14ac:dyDescent="0.25">
      <c r="A148" s="105" t="s">
        <v>801</v>
      </c>
      <c r="B148" s="123">
        <v>0</v>
      </c>
      <c r="C148" s="123">
        <v>0</v>
      </c>
      <c r="D148" s="123">
        <v>0</v>
      </c>
    </row>
    <row r="149" spans="1:4" x14ac:dyDescent="0.25">
      <c r="A149" s="103" t="s">
        <v>802</v>
      </c>
      <c r="B149" s="122">
        <v>0</v>
      </c>
      <c r="C149" s="122">
        <v>0</v>
      </c>
      <c r="D149" s="122">
        <v>0</v>
      </c>
    </row>
    <row r="150" spans="1:4" x14ac:dyDescent="0.25">
      <c r="A150" s="103" t="s">
        <v>803</v>
      </c>
      <c r="B150" s="122">
        <v>0</v>
      </c>
      <c r="C150" s="122">
        <v>0</v>
      </c>
      <c r="D150" s="122">
        <v>0</v>
      </c>
    </row>
    <row r="151" spans="1:4" x14ac:dyDescent="0.25">
      <c r="A151" s="103" t="s">
        <v>804</v>
      </c>
      <c r="B151" s="122">
        <v>0</v>
      </c>
      <c r="C151" s="122">
        <v>0</v>
      </c>
      <c r="D151" s="122">
        <v>0</v>
      </c>
    </row>
    <row r="152" spans="1:4" x14ac:dyDescent="0.25">
      <c r="A152" s="103" t="s">
        <v>805</v>
      </c>
      <c r="B152" s="122">
        <v>0</v>
      </c>
      <c r="C152" s="122">
        <v>0</v>
      </c>
      <c r="D152" s="122">
        <v>0</v>
      </c>
    </row>
    <row r="153" spans="1:4" x14ac:dyDescent="0.25">
      <c r="A153" s="103" t="s">
        <v>806</v>
      </c>
      <c r="B153" s="122">
        <v>0</v>
      </c>
      <c r="C153" s="122">
        <v>0</v>
      </c>
      <c r="D153" s="122">
        <v>0</v>
      </c>
    </row>
    <row r="154" spans="1:4" x14ac:dyDescent="0.25">
      <c r="A154" s="103" t="s">
        <v>807</v>
      </c>
      <c r="B154" s="122">
        <v>0</v>
      </c>
      <c r="C154" s="122">
        <v>0</v>
      </c>
      <c r="D154" s="122">
        <v>0</v>
      </c>
    </row>
    <row r="155" spans="1:4" x14ac:dyDescent="0.25">
      <c r="A155" s="103" t="s">
        <v>808</v>
      </c>
      <c r="B155" s="122">
        <v>0</v>
      </c>
      <c r="C155" s="122">
        <v>0</v>
      </c>
      <c r="D155" s="122">
        <v>0</v>
      </c>
    </row>
    <row r="156" spans="1:4" x14ac:dyDescent="0.25">
      <c r="A156" s="103" t="s">
        <v>809</v>
      </c>
      <c r="B156" s="122">
        <v>0</v>
      </c>
      <c r="C156" s="122">
        <v>0</v>
      </c>
      <c r="D156" s="122">
        <v>0</v>
      </c>
    </row>
    <row r="157" spans="1:4" x14ac:dyDescent="0.25">
      <c r="A157" s="103" t="s">
        <v>810</v>
      </c>
      <c r="B157" s="122">
        <v>0</v>
      </c>
      <c r="C157" s="122">
        <v>0</v>
      </c>
      <c r="D157" s="122">
        <v>0</v>
      </c>
    </row>
    <row r="158" spans="1:4" x14ac:dyDescent="0.25">
      <c r="A158" s="103" t="s">
        <v>811</v>
      </c>
      <c r="B158" s="122">
        <v>35000</v>
      </c>
      <c r="C158" s="122">
        <v>0</v>
      </c>
      <c r="D158" s="122">
        <v>0</v>
      </c>
    </row>
    <row r="159" spans="1:4" ht="25.5" x14ac:dyDescent="0.25">
      <c r="A159" s="103" t="s">
        <v>812</v>
      </c>
      <c r="B159" s="122">
        <v>0</v>
      </c>
      <c r="C159" s="122">
        <v>0</v>
      </c>
      <c r="D159" s="122">
        <v>0</v>
      </c>
    </row>
    <row r="160" spans="1:4" ht="25.5" x14ac:dyDescent="0.25">
      <c r="A160" s="103" t="s">
        <v>813</v>
      </c>
      <c r="B160" s="122">
        <v>0</v>
      </c>
      <c r="C160" s="122">
        <v>0</v>
      </c>
      <c r="D160" s="122">
        <v>0</v>
      </c>
    </row>
    <row r="161" spans="1:4" ht="25.5" x14ac:dyDescent="0.25">
      <c r="A161" s="103" t="s">
        <v>814</v>
      </c>
      <c r="B161" s="122">
        <v>0</v>
      </c>
      <c r="C161" s="122">
        <v>0</v>
      </c>
      <c r="D161" s="122">
        <v>0</v>
      </c>
    </row>
    <row r="162" spans="1:4" x14ac:dyDescent="0.25">
      <c r="A162" s="103" t="s">
        <v>815</v>
      </c>
      <c r="B162" s="122">
        <v>0</v>
      </c>
      <c r="C162" s="122">
        <v>0</v>
      </c>
      <c r="D162" s="122">
        <v>0</v>
      </c>
    </row>
    <row r="163" spans="1:4" x14ac:dyDescent="0.25">
      <c r="A163" s="103" t="s">
        <v>816</v>
      </c>
      <c r="B163" s="122">
        <v>0</v>
      </c>
      <c r="C163" s="122">
        <v>0</v>
      </c>
      <c r="D163" s="122">
        <v>0</v>
      </c>
    </row>
    <row r="164" spans="1:4" x14ac:dyDescent="0.25">
      <c r="A164" s="105" t="s">
        <v>817</v>
      </c>
      <c r="B164" s="123">
        <v>35000</v>
      </c>
      <c r="C164" s="123">
        <v>0</v>
      </c>
      <c r="D164" s="123">
        <v>0</v>
      </c>
    </row>
    <row r="165" spans="1:4" x14ac:dyDescent="0.25">
      <c r="A165" s="105" t="s">
        <v>818</v>
      </c>
      <c r="B165" s="123">
        <v>1920702</v>
      </c>
      <c r="C165" s="123">
        <v>0</v>
      </c>
      <c r="D165" s="123">
        <v>1380357</v>
      </c>
    </row>
    <row r="166" spans="1:4" ht="25.5" x14ac:dyDescent="0.25">
      <c r="A166" s="103" t="s">
        <v>819</v>
      </c>
      <c r="B166" s="122">
        <v>0</v>
      </c>
      <c r="C166" s="122">
        <v>0</v>
      </c>
      <c r="D166" s="122">
        <v>0</v>
      </c>
    </row>
    <row r="167" spans="1:4" x14ac:dyDescent="0.25">
      <c r="A167" s="103" t="s">
        <v>820</v>
      </c>
      <c r="B167" s="122">
        <v>0</v>
      </c>
      <c r="C167" s="122">
        <v>0</v>
      </c>
      <c r="D167" s="122">
        <v>0</v>
      </c>
    </row>
    <row r="168" spans="1:4" ht="25.5" x14ac:dyDescent="0.25">
      <c r="A168" s="103" t="s">
        <v>821</v>
      </c>
      <c r="B168" s="122">
        <v>0</v>
      </c>
      <c r="C168" s="122">
        <v>0</v>
      </c>
      <c r="D168" s="122">
        <v>0</v>
      </c>
    </row>
    <row r="169" spans="1:4" x14ac:dyDescent="0.25">
      <c r="A169" s="103" t="s">
        <v>822</v>
      </c>
      <c r="B169" s="122">
        <v>0</v>
      </c>
      <c r="C169" s="122">
        <v>0</v>
      </c>
      <c r="D169" s="122">
        <v>0</v>
      </c>
    </row>
    <row r="170" spans="1:4" x14ac:dyDescent="0.25">
      <c r="A170" s="105" t="s">
        <v>823</v>
      </c>
      <c r="B170" s="123">
        <v>0</v>
      </c>
      <c r="C170" s="123">
        <v>0</v>
      </c>
      <c r="D170" s="123">
        <v>0</v>
      </c>
    </row>
    <row r="171" spans="1:4" x14ac:dyDescent="0.25">
      <c r="A171" s="103" t="s">
        <v>824</v>
      </c>
      <c r="B171" s="122">
        <v>0</v>
      </c>
      <c r="C171" s="122">
        <v>0</v>
      </c>
      <c r="D171" s="122">
        <v>0</v>
      </c>
    </row>
    <row r="172" spans="1:4" x14ac:dyDescent="0.25">
      <c r="A172" s="103" t="s">
        <v>825</v>
      </c>
      <c r="B172" s="122">
        <v>0</v>
      </c>
      <c r="C172" s="122">
        <v>0</v>
      </c>
      <c r="D172" s="122">
        <v>0</v>
      </c>
    </row>
    <row r="173" spans="1:4" x14ac:dyDescent="0.25">
      <c r="A173" s="105" t="s">
        <v>826</v>
      </c>
      <c r="B173" s="123">
        <v>0</v>
      </c>
      <c r="C173" s="123">
        <v>0</v>
      </c>
      <c r="D173" s="123">
        <v>0</v>
      </c>
    </row>
    <row r="174" spans="1:4" x14ac:dyDescent="0.25">
      <c r="A174" s="103" t="s">
        <v>827</v>
      </c>
      <c r="B174" s="122">
        <v>0</v>
      </c>
      <c r="C174" s="122">
        <v>0</v>
      </c>
      <c r="D174" s="122">
        <v>0</v>
      </c>
    </row>
    <row r="175" spans="1:4" ht="25.5" x14ac:dyDescent="0.25">
      <c r="A175" s="103" t="s">
        <v>828</v>
      </c>
      <c r="B175" s="122">
        <v>0</v>
      </c>
      <c r="C175" s="122">
        <v>0</v>
      </c>
      <c r="D175" s="122">
        <v>0</v>
      </c>
    </row>
    <row r="176" spans="1:4" x14ac:dyDescent="0.25">
      <c r="A176" s="105" t="s">
        <v>829</v>
      </c>
      <c r="B176" s="123">
        <v>0</v>
      </c>
      <c r="C176" s="123">
        <v>0</v>
      </c>
      <c r="D176" s="123">
        <v>0</v>
      </c>
    </row>
    <row r="177" spans="1:4" x14ac:dyDescent="0.25">
      <c r="A177" s="105" t="s">
        <v>830</v>
      </c>
      <c r="B177" s="123">
        <v>0</v>
      </c>
      <c r="C177" s="123">
        <v>0</v>
      </c>
      <c r="D177" s="123">
        <v>0</v>
      </c>
    </row>
    <row r="178" spans="1:4" x14ac:dyDescent="0.25">
      <c r="A178" s="103" t="s">
        <v>831</v>
      </c>
      <c r="B178" s="122">
        <v>0</v>
      </c>
      <c r="C178" s="122">
        <v>0</v>
      </c>
      <c r="D178" s="122">
        <v>0</v>
      </c>
    </row>
    <row r="179" spans="1:4" x14ac:dyDescent="0.25">
      <c r="A179" s="103" t="s">
        <v>832</v>
      </c>
      <c r="B179" s="122">
        <v>0</v>
      </c>
      <c r="C179" s="122">
        <v>0</v>
      </c>
      <c r="D179" s="122">
        <v>0</v>
      </c>
    </row>
    <row r="180" spans="1:4" x14ac:dyDescent="0.25">
      <c r="A180" s="103" t="s">
        <v>833</v>
      </c>
      <c r="B180" s="122">
        <v>0</v>
      </c>
      <c r="C180" s="122">
        <v>0</v>
      </c>
      <c r="D180" s="122">
        <v>0</v>
      </c>
    </row>
    <row r="181" spans="1:4" x14ac:dyDescent="0.25">
      <c r="A181" s="105" t="s">
        <v>834</v>
      </c>
      <c r="B181" s="123">
        <v>0</v>
      </c>
      <c r="C181" s="123">
        <v>0</v>
      </c>
      <c r="D181" s="123">
        <v>0</v>
      </c>
    </row>
    <row r="182" spans="1:4" x14ac:dyDescent="0.25">
      <c r="A182" s="105" t="s">
        <v>835</v>
      </c>
      <c r="B182" s="123">
        <v>117346286</v>
      </c>
      <c r="C182" s="123">
        <v>0</v>
      </c>
      <c r="D182" s="123">
        <v>117240015</v>
      </c>
    </row>
    <row r="183" spans="1:4" x14ac:dyDescent="0.25">
      <c r="A183" s="103" t="s">
        <v>836</v>
      </c>
      <c r="B183" s="122">
        <v>101467092</v>
      </c>
      <c r="C183" s="122">
        <v>0</v>
      </c>
      <c r="D183" s="122">
        <v>101467092</v>
      </c>
    </row>
    <row r="184" spans="1:4" x14ac:dyDescent="0.25">
      <c r="A184" s="103" t="s">
        <v>837</v>
      </c>
      <c r="B184" s="122">
        <v>0</v>
      </c>
      <c r="C184" s="122">
        <v>0</v>
      </c>
      <c r="D184" s="122">
        <v>0</v>
      </c>
    </row>
    <row r="185" spans="1:4" x14ac:dyDescent="0.25">
      <c r="A185" s="103" t="s">
        <v>838</v>
      </c>
      <c r="B185" s="122">
        <v>0</v>
      </c>
      <c r="C185" s="122">
        <v>0</v>
      </c>
      <c r="D185" s="122">
        <v>0</v>
      </c>
    </row>
    <row r="186" spans="1:4" x14ac:dyDescent="0.25">
      <c r="A186" s="103" t="s">
        <v>839</v>
      </c>
      <c r="B186" s="122">
        <v>0</v>
      </c>
      <c r="C186" s="122">
        <v>0</v>
      </c>
      <c r="D186" s="122">
        <v>0</v>
      </c>
    </row>
    <row r="187" spans="1:4" x14ac:dyDescent="0.25">
      <c r="A187" s="103" t="s">
        <v>840</v>
      </c>
      <c r="B187" s="122">
        <v>3075931</v>
      </c>
      <c r="C187" s="122">
        <v>0</v>
      </c>
      <c r="D187" s="122">
        <v>3075931</v>
      </c>
    </row>
    <row r="188" spans="1:4" x14ac:dyDescent="0.25">
      <c r="A188" s="105" t="s">
        <v>841</v>
      </c>
      <c r="B188" s="123">
        <v>3075931</v>
      </c>
      <c r="C188" s="123">
        <v>0</v>
      </c>
      <c r="D188" s="123">
        <v>3075931</v>
      </c>
    </row>
    <row r="189" spans="1:4" x14ac:dyDescent="0.25">
      <c r="A189" s="103" t="s">
        <v>842</v>
      </c>
      <c r="B189" s="122">
        <v>-6594193</v>
      </c>
      <c r="C189" s="122">
        <v>0</v>
      </c>
      <c r="D189" s="122">
        <v>11465196</v>
      </c>
    </row>
    <row r="190" spans="1:4" x14ac:dyDescent="0.25">
      <c r="A190" s="103" t="s">
        <v>843</v>
      </c>
      <c r="B190" s="122">
        <v>0</v>
      </c>
      <c r="C190" s="122">
        <v>0</v>
      </c>
      <c r="D190" s="122">
        <v>0</v>
      </c>
    </row>
    <row r="191" spans="1:4" x14ac:dyDescent="0.25">
      <c r="A191" s="103" t="s">
        <v>844</v>
      </c>
      <c r="B191" s="122">
        <v>18059389</v>
      </c>
      <c r="C191" s="122">
        <v>0</v>
      </c>
      <c r="D191" s="122">
        <v>-2593581</v>
      </c>
    </row>
    <row r="192" spans="1:4" x14ac:dyDescent="0.25">
      <c r="A192" s="105" t="s">
        <v>845</v>
      </c>
      <c r="B192" s="123">
        <v>116008219</v>
      </c>
      <c r="C192" s="123">
        <v>0</v>
      </c>
      <c r="D192" s="123">
        <v>113414638</v>
      </c>
    </row>
    <row r="193" spans="1:4" x14ac:dyDescent="0.25">
      <c r="A193" s="103" t="s">
        <v>846</v>
      </c>
      <c r="B193" s="122">
        <v>0</v>
      </c>
      <c r="C193" s="122">
        <v>0</v>
      </c>
      <c r="D193" s="122">
        <v>0</v>
      </c>
    </row>
    <row r="194" spans="1:4" ht="25.5" x14ac:dyDescent="0.25">
      <c r="A194" s="103" t="s">
        <v>847</v>
      </c>
      <c r="B194" s="122">
        <v>0</v>
      </c>
      <c r="C194" s="122">
        <v>0</v>
      </c>
      <c r="D194" s="122">
        <v>0</v>
      </c>
    </row>
    <row r="195" spans="1:4" x14ac:dyDescent="0.25">
      <c r="A195" s="103" t="s">
        <v>848</v>
      </c>
      <c r="B195" s="122">
        <v>0</v>
      </c>
      <c r="C195" s="122">
        <v>0</v>
      </c>
      <c r="D195" s="122">
        <v>0</v>
      </c>
    </row>
    <row r="196" spans="1:4" x14ac:dyDescent="0.25">
      <c r="A196" s="103" t="s">
        <v>849</v>
      </c>
      <c r="B196" s="122">
        <v>0</v>
      </c>
      <c r="C196" s="122">
        <v>0</v>
      </c>
      <c r="D196" s="122">
        <v>0</v>
      </c>
    </row>
    <row r="197" spans="1:4" ht="25.5" x14ac:dyDescent="0.25">
      <c r="A197" s="103" t="s">
        <v>850</v>
      </c>
      <c r="B197" s="122">
        <v>0</v>
      </c>
      <c r="C197" s="122">
        <v>0</v>
      </c>
      <c r="D197" s="122">
        <v>0</v>
      </c>
    </row>
    <row r="198" spans="1:4" ht="25.5" x14ac:dyDescent="0.25">
      <c r="A198" s="103" t="s">
        <v>851</v>
      </c>
      <c r="B198" s="122">
        <v>0</v>
      </c>
      <c r="C198" s="122">
        <v>0</v>
      </c>
      <c r="D198" s="122">
        <v>0</v>
      </c>
    </row>
    <row r="199" spans="1:4" ht="25.5" x14ac:dyDescent="0.25">
      <c r="A199" s="103" t="s">
        <v>852</v>
      </c>
      <c r="B199" s="122">
        <v>0</v>
      </c>
      <c r="C199" s="122">
        <v>0</v>
      </c>
      <c r="D199" s="122">
        <v>0</v>
      </c>
    </row>
    <row r="200" spans="1:4" x14ac:dyDescent="0.25">
      <c r="A200" s="103" t="s">
        <v>853</v>
      </c>
      <c r="B200" s="122">
        <v>0</v>
      </c>
      <c r="C200" s="122">
        <v>0</v>
      </c>
      <c r="D200" s="122">
        <v>0</v>
      </c>
    </row>
    <row r="201" spans="1:4" x14ac:dyDescent="0.25">
      <c r="A201" s="103" t="s">
        <v>854</v>
      </c>
      <c r="B201" s="122">
        <v>0</v>
      </c>
      <c r="C201" s="122">
        <v>0</v>
      </c>
      <c r="D201" s="122">
        <v>0</v>
      </c>
    </row>
    <row r="202" spans="1:4" ht="25.5" x14ac:dyDescent="0.25">
      <c r="A202" s="103" t="s">
        <v>855</v>
      </c>
      <c r="B202" s="122">
        <v>0</v>
      </c>
      <c r="C202" s="122">
        <v>0</v>
      </c>
      <c r="D202" s="122">
        <v>0</v>
      </c>
    </row>
    <row r="203" spans="1:4" ht="25.5" x14ac:dyDescent="0.25">
      <c r="A203" s="103" t="s">
        <v>856</v>
      </c>
      <c r="B203" s="122">
        <v>0</v>
      </c>
      <c r="C203" s="122">
        <v>0</v>
      </c>
      <c r="D203" s="122">
        <v>0</v>
      </c>
    </row>
    <row r="204" spans="1:4" ht="25.5" x14ac:dyDescent="0.25">
      <c r="A204" s="103" t="s">
        <v>857</v>
      </c>
      <c r="B204" s="122">
        <v>0</v>
      </c>
      <c r="C204" s="122">
        <v>0</v>
      </c>
      <c r="D204" s="122">
        <v>0</v>
      </c>
    </row>
    <row r="205" spans="1:4" ht="25.5" x14ac:dyDescent="0.25">
      <c r="A205" s="103" t="s">
        <v>858</v>
      </c>
      <c r="B205" s="122">
        <v>0</v>
      </c>
      <c r="C205" s="122">
        <v>0</v>
      </c>
      <c r="D205" s="122">
        <v>0</v>
      </c>
    </row>
    <row r="206" spans="1:4" ht="25.5" x14ac:dyDescent="0.25">
      <c r="A206" s="103" t="s">
        <v>859</v>
      </c>
      <c r="B206" s="122">
        <v>0</v>
      </c>
      <c r="C206" s="122">
        <v>0</v>
      </c>
      <c r="D206" s="122">
        <v>0</v>
      </c>
    </row>
    <row r="207" spans="1:4" ht="25.5" x14ac:dyDescent="0.25">
      <c r="A207" s="103" t="s">
        <v>860</v>
      </c>
      <c r="B207" s="122">
        <v>0</v>
      </c>
      <c r="C207" s="122">
        <v>0</v>
      </c>
      <c r="D207" s="122">
        <v>0</v>
      </c>
    </row>
    <row r="208" spans="1:4" x14ac:dyDescent="0.25">
      <c r="A208" s="103" t="s">
        <v>861</v>
      </c>
      <c r="B208" s="122">
        <v>0</v>
      </c>
      <c r="C208" s="122">
        <v>0</v>
      </c>
      <c r="D208" s="122">
        <v>0</v>
      </c>
    </row>
    <row r="209" spans="1:4" ht="25.5" x14ac:dyDescent="0.25">
      <c r="A209" s="103" t="s">
        <v>862</v>
      </c>
      <c r="B209" s="122">
        <v>0</v>
      </c>
      <c r="C209" s="122">
        <v>0</v>
      </c>
      <c r="D209" s="122">
        <v>0</v>
      </c>
    </row>
    <row r="210" spans="1:4" ht="25.5" x14ac:dyDescent="0.25">
      <c r="A210" s="103" t="s">
        <v>863</v>
      </c>
      <c r="B210" s="122">
        <v>0</v>
      </c>
      <c r="C210" s="122">
        <v>0</v>
      </c>
      <c r="D210" s="122">
        <v>0</v>
      </c>
    </row>
    <row r="211" spans="1:4" ht="25.5" x14ac:dyDescent="0.25">
      <c r="A211" s="103" t="s">
        <v>864</v>
      </c>
      <c r="B211" s="122">
        <v>0</v>
      </c>
      <c r="C211" s="122">
        <v>0</v>
      </c>
      <c r="D211" s="122">
        <v>0</v>
      </c>
    </row>
    <row r="212" spans="1:4" ht="25.5" x14ac:dyDescent="0.25">
      <c r="A212" s="103" t="s">
        <v>865</v>
      </c>
      <c r="B212" s="122">
        <v>0</v>
      </c>
      <c r="C212" s="122">
        <v>0</v>
      </c>
      <c r="D212" s="122">
        <v>0</v>
      </c>
    </row>
    <row r="213" spans="1:4" x14ac:dyDescent="0.25">
      <c r="A213" s="103" t="s">
        <v>866</v>
      </c>
      <c r="B213" s="122">
        <v>0</v>
      </c>
      <c r="C213" s="122">
        <v>0</v>
      </c>
      <c r="D213" s="122">
        <v>0</v>
      </c>
    </row>
    <row r="214" spans="1:4" ht="25.5" x14ac:dyDescent="0.25">
      <c r="A214" s="103" t="s">
        <v>867</v>
      </c>
      <c r="B214" s="122">
        <v>0</v>
      </c>
      <c r="C214" s="122">
        <v>0</v>
      </c>
      <c r="D214" s="122">
        <v>0</v>
      </c>
    </row>
    <row r="215" spans="1:4" ht="25.5" x14ac:dyDescent="0.25">
      <c r="A215" s="103" t="s">
        <v>868</v>
      </c>
      <c r="B215" s="122">
        <v>0</v>
      </c>
      <c r="C215" s="122">
        <v>0</v>
      </c>
      <c r="D215" s="122">
        <v>0</v>
      </c>
    </row>
    <row r="216" spans="1:4" ht="25.5" x14ac:dyDescent="0.25">
      <c r="A216" s="103" t="s">
        <v>869</v>
      </c>
      <c r="B216" s="122">
        <v>0</v>
      </c>
      <c r="C216" s="122">
        <v>0</v>
      </c>
      <c r="D216" s="122">
        <v>0</v>
      </c>
    </row>
    <row r="217" spans="1:4" x14ac:dyDescent="0.25">
      <c r="A217" s="103" t="s">
        <v>870</v>
      </c>
      <c r="B217" s="122">
        <v>0</v>
      </c>
      <c r="C217" s="122">
        <v>0</v>
      </c>
      <c r="D217" s="122">
        <v>0</v>
      </c>
    </row>
    <row r="218" spans="1:4" x14ac:dyDescent="0.25">
      <c r="A218" s="105" t="s">
        <v>871</v>
      </c>
      <c r="B218" s="123">
        <v>0</v>
      </c>
      <c r="C218" s="123">
        <v>0</v>
      </c>
      <c r="D218" s="123">
        <v>0</v>
      </c>
    </row>
    <row r="219" spans="1:4" x14ac:dyDescent="0.25">
      <c r="A219" s="103" t="s">
        <v>872</v>
      </c>
      <c r="B219" s="122">
        <v>0</v>
      </c>
      <c r="C219" s="122">
        <v>0</v>
      </c>
      <c r="D219" s="122">
        <v>0</v>
      </c>
    </row>
    <row r="220" spans="1:4" ht="25.5" x14ac:dyDescent="0.25">
      <c r="A220" s="103" t="s">
        <v>873</v>
      </c>
      <c r="B220" s="122">
        <v>0</v>
      </c>
      <c r="C220" s="122">
        <v>0</v>
      </c>
      <c r="D220" s="122">
        <v>0</v>
      </c>
    </row>
    <row r="221" spans="1:4" x14ac:dyDescent="0.25">
      <c r="A221" s="103" t="s">
        <v>874</v>
      </c>
      <c r="B221" s="122">
        <v>0</v>
      </c>
      <c r="C221" s="122">
        <v>0</v>
      </c>
      <c r="D221" s="122">
        <v>0</v>
      </c>
    </row>
    <row r="222" spans="1:4" ht="25.5" x14ac:dyDescent="0.25">
      <c r="A222" s="103" t="s">
        <v>875</v>
      </c>
      <c r="B222" s="122">
        <v>0</v>
      </c>
      <c r="C222" s="122">
        <v>0</v>
      </c>
      <c r="D222" s="122">
        <v>0</v>
      </c>
    </row>
    <row r="223" spans="1:4" ht="25.5" x14ac:dyDescent="0.25">
      <c r="A223" s="103" t="s">
        <v>876</v>
      </c>
      <c r="B223" s="122">
        <v>0</v>
      </c>
      <c r="C223" s="122">
        <v>0</v>
      </c>
      <c r="D223" s="122">
        <v>0</v>
      </c>
    </row>
    <row r="224" spans="1:4" ht="25.5" x14ac:dyDescent="0.25">
      <c r="A224" s="103" t="s">
        <v>877</v>
      </c>
      <c r="B224" s="122">
        <v>0</v>
      </c>
      <c r="C224" s="122">
        <v>0</v>
      </c>
      <c r="D224" s="122">
        <v>0</v>
      </c>
    </row>
    <row r="225" spans="1:4" ht="25.5" x14ac:dyDescent="0.25">
      <c r="A225" s="103" t="s">
        <v>878</v>
      </c>
      <c r="B225" s="122">
        <v>0</v>
      </c>
      <c r="C225" s="122">
        <v>0</v>
      </c>
      <c r="D225" s="122">
        <v>0</v>
      </c>
    </row>
    <row r="226" spans="1:4" x14ac:dyDescent="0.25">
      <c r="A226" s="103" t="s">
        <v>879</v>
      </c>
      <c r="B226" s="122">
        <v>0</v>
      </c>
      <c r="C226" s="122">
        <v>0</v>
      </c>
      <c r="D226" s="122">
        <v>0</v>
      </c>
    </row>
    <row r="227" spans="1:4" x14ac:dyDescent="0.25">
      <c r="A227" s="103" t="s">
        <v>880</v>
      </c>
      <c r="B227" s="122">
        <v>0</v>
      </c>
      <c r="C227" s="122">
        <v>0</v>
      </c>
      <c r="D227" s="122">
        <v>0</v>
      </c>
    </row>
    <row r="228" spans="1:4" ht="25.5" x14ac:dyDescent="0.25">
      <c r="A228" s="103" t="s">
        <v>881</v>
      </c>
      <c r="B228" s="122">
        <v>0</v>
      </c>
      <c r="C228" s="122">
        <v>0</v>
      </c>
      <c r="D228" s="122">
        <v>0</v>
      </c>
    </row>
    <row r="229" spans="1:4" ht="25.5" x14ac:dyDescent="0.25">
      <c r="A229" s="103" t="s">
        <v>882</v>
      </c>
      <c r="B229" s="122">
        <v>0</v>
      </c>
      <c r="C229" s="122">
        <v>0</v>
      </c>
      <c r="D229" s="122">
        <v>0</v>
      </c>
    </row>
    <row r="230" spans="1:4" ht="25.5" x14ac:dyDescent="0.25">
      <c r="A230" s="103" t="s">
        <v>883</v>
      </c>
      <c r="B230" s="122">
        <v>0</v>
      </c>
      <c r="C230" s="122">
        <v>0</v>
      </c>
      <c r="D230" s="122">
        <v>0</v>
      </c>
    </row>
    <row r="231" spans="1:4" ht="25.5" x14ac:dyDescent="0.25">
      <c r="A231" s="103" t="s">
        <v>884</v>
      </c>
      <c r="B231" s="122">
        <v>672138</v>
      </c>
      <c r="C231" s="122">
        <v>0</v>
      </c>
      <c r="D231" s="122">
        <v>823056</v>
      </c>
    </row>
    <row r="232" spans="1:4" ht="25.5" x14ac:dyDescent="0.25">
      <c r="A232" s="103" t="s">
        <v>885</v>
      </c>
      <c r="B232" s="122">
        <v>0</v>
      </c>
      <c r="C232" s="122">
        <v>0</v>
      </c>
      <c r="D232" s="122">
        <v>0</v>
      </c>
    </row>
    <row r="233" spans="1:4" ht="25.5" x14ac:dyDescent="0.25">
      <c r="A233" s="103" t="s">
        <v>886</v>
      </c>
      <c r="B233" s="122">
        <v>0</v>
      </c>
      <c r="C233" s="122">
        <v>0</v>
      </c>
      <c r="D233" s="122">
        <v>0</v>
      </c>
    </row>
    <row r="234" spans="1:4" ht="25.5" x14ac:dyDescent="0.25">
      <c r="A234" s="103" t="s">
        <v>887</v>
      </c>
      <c r="B234" s="122">
        <v>0</v>
      </c>
      <c r="C234" s="122">
        <v>0</v>
      </c>
      <c r="D234" s="122">
        <v>0</v>
      </c>
    </row>
    <row r="235" spans="1:4" ht="25.5" x14ac:dyDescent="0.25">
      <c r="A235" s="103" t="s">
        <v>888</v>
      </c>
      <c r="B235" s="122">
        <v>0</v>
      </c>
      <c r="C235" s="122">
        <v>0</v>
      </c>
      <c r="D235" s="122">
        <v>0</v>
      </c>
    </row>
    <row r="236" spans="1:4" ht="25.5" x14ac:dyDescent="0.25">
      <c r="A236" s="103" t="s">
        <v>889</v>
      </c>
      <c r="B236" s="122">
        <v>672138</v>
      </c>
      <c r="C236" s="122">
        <v>0</v>
      </c>
      <c r="D236" s="122">
        <v>823056</v>
      </c>
    </row>
    <row r="237" spans="1:4" ht="25.5" x14ac:dyDescent="0.25">
      <c r="A237" s="103" t="s">
        <v>890</v>
      </c>
      <c r="B237" s="122">
        <v>0</v>
      </c>
      <c r="C237" s="122">
        <v>0</v>
      </c>
      <c r="D237" s="122">
        <v>0</v>
      </c>
    </row>
    <row r="238" spans="1:4" ht="25.5" x14ac:dyDescent="0.25">
      <c r="A238" s="103" t="s">
        <v>891</v>
      </c>
      <c r="B238" s="122">
        <v>0</v>
      </c>
      <c r="C238" s="122">
        <v>0</v>
      </c>
      <c r="D238" s="122">
        <v>0</v>
      </c>
    </row>
    <row r="239" spans="1:4" ht="25.5" x14ac:dyDescent="0.25">
      <c r="A239" s="103" t="s">
        <v>892</v>
      </c>
      <c r="B239" s="122">
        <v>0</v>
      </c>
      <c r="C239" s="122">
        <v>0</v>
      </c>
      <c r="D239" s="122">
        <v>0</v>
      </c>
    </row>
    <row r="240" spans="1:4" ht="25.5" x14ac:dyDescent="0.25">
      <c r="A240" s="103" t="s">
        <v>893</v>
      </c>
      <c r="B240" s="122">
        <v>0</v>
      </c>
      <c r="C240" s="122">
        <v>0</v>
      </c>
      <c r="D240" s="122">
        <v>0</v>
      </c>
    </row>
    <row r="241" spans="1:4" x14ac:dyDescent="0.25">
      <c r="A241" s="103" t="s">
        <v>894</v>
      </c>
      <c r="B241" s="122">
        <v>0</v>
      </c>
      <c r="C241" s="122">
        <v>0</v>
      </c>
      <c r="D241" s="122">
        <v>0</v>
      </c>
    </row>
    <row r="242" spans="1:4" x14ac:dyDescent="0.25">
      <c r="A242" s="105" t="s">
        <v>895</v>
      </c>
      <c r="B242" s="123">
        <v>672138</v>
      </c>
      <c r="C242" s="123">
        <v>0</v>
      </c>
      <c r="D242" s="123">
        <v>823056</v>
      </c>
    </row>
    <row r="243" spans="1:4" x14ac:dyDescent="0.25">
      <c r="A243" s="103" t="s">
        <v>896</v>
      </c>
      <c r="B243" s="122">
        <v>103957</v>
      </c>
      <c r="C243" s="122">
        <v>0</v>
      </c>
      <c r="D243" s="122">
        <v>420701</v>
      </c>
    </row>
    <row r="244" spans="1:4" x14ac:dyDescent="0.25">
      <c r="A244" s="103" t="s">
        <v>897</v>
      </c>
      <c r="B244" s="122">
        <v>0</v>
      </c>
      <c r="C244" s="122">
        <v>0</v>
      </c>
      <c r="D244" s="122">
        <v>0</v>
      </c>
    </row>
    <row r="245" spans="1:4" x14ac:dyDescent="0.25">
      <c r="A245" s="103" t="s">
        <v>898</v>
      </c>
      <c r="B245" s="122">
        <v>0</v>
      </c>
      <c r="C245" s="122">
        <v>0</v>
      </c>
      <c r="D245" s="122">
        <v>0</v>
      </c>
    </row>
    <row r="246" spans="1:4" x14ac:dyDescent="0.25">
      <c r="A246" s="103" t="s">
        <v>899</v>
      </c>
      <c r="B246" s="122">
        <v>0</v>
      </c>
      <c r="C246" s="122">
        <v>0</v>
      </c>
      <c r="D246" s="122">
        <v>0</v>
      </c>
    </row>
    <row r="247" spans="1:4" ht="25.5" x14ac:dyDescent="0.25">
      <c r="A247" s="103" t="s">
        <v>900</v>
      </c>
      <c r="B247" s="122">
        <v>0</v>
      </c>
      <c r="C247" s="122">
        <v>0</v>
      </c>
      <c r="D247" s="122">
        <v>0</v>
      </c>
    </row>
    <row r="248" spans="1:4" ht="25.5" x14ac:dyDescent="0.25">
      <c r="A248" s="103" t="s">
        <v>901</v>
      </c>
      <c r="B248" s="122">
        <v>0</v>
      </c>
      <c r="C248" s="122">
        <v>0</v>
      </c>
      <c r="D248" s="122">
        <v>0</v>
      </c>
    </row>
    <row r="249" spans="1:4" ht="25.5" x14ac:dyDescent="0.25">
      <c r="A249" s="103" t="s">
        <v>902</v>
      </c>
      <c r="B249" s="122">
        <v>0</v>
      </c>
      <c r="C249" s="122">
        <v>0</v>
      </c>
      <c r="D249" s="122">
        <v>0</v>
      </c>
    </row>
    <row r="250" spans="1:4" x14ac:dyDescent="0.25">
      <c r="A250" s="103" t="s">
        <v>903</v>
      </c>
      <c r="B250" s="122">
        <v>0</v>
      </c>
      <c r="C250" s="122">
        <v>0</v>
      </c>
      <c r="D250" s="122">
        <v>0</v>
      </c>
    </row>
    <row r="251" spans="1:4" x14ac:dyDescent="0.25">
      <c r="A251" s="103" t="s">
        <v>904</v>
      </c>
      <c r="B251" s="122">
        <v>0</v>
      </c>
      <c r="C251" s="122">
        <v>0</v>
      </c>
      <c r="D251" s="122">
        <v>0</v>
      </c>
    </row>
    <row r="252" spans="1:4" x14ac:dyDescent="0.25">
      <c r="A252" s="103" t="s">
        <v>905</v>
      </c>
      <c r="B252" s="122">
        <v>0</v>
      </c>
      <c r="C252" s="122">
        <v>0</v>
      </c>
      <c r="D252" s="122">
        <v>0</v>
      </c>
    </row>
    <row r="253" spans="1:4" x14ac:dyDescent="0.25">
      <c r="A253" s="105" t="s">
        <v>906</v>
      </c>
      <c r="B253" s="123">
        <v>103957</v>
      </c>
      <c r="C253" s="123">
        <v>0</v>
      </c>
      <c r="D253" s="123">
        <v>420701</v>
      </c>
    </row>
    <row r="254" spans="1:4" x14ac:dyDescent="0.25">
      <c r="A254" s="105" t="s">
        <v>907</v>
      </c>
      <c r="B254" s="123">
        <v>776095</v>
      </c>
      <c r="C254" s="123">
        <v>0</v>
      </c>
      <c r="D254" s="123">
        <v>1243757</v>
      </c>
    </row>
    <row r="255" spans="1:4" x14ac:dyDescent="0.25">
      <c r="A255" s="105" t="s">
        <v>908</v>
      </c>
      <c r="B255" s="123">
        <v>0</v>
      </c>
      <c r="C255" s="123">
        <v>0</v>
      </c>
      <c r="D255" s="123">
        <v>0</v>
      </c>
    </row>
    <row r="256" spans="1:4" x14ac:dyDescent="0.25">
      <c r="A256" s="103" t="s">
        <v>909</v>
      </c>
      <c r="B256" s="122">
        <v>0</v>
      </c>
      <c r="C256" s="122">
        <v>0</v>
      </c>
      <c r="D256" s="122">
        <v>0</v>
      </c>
    </row>
    <row r="257" spans="1:4" x14ac:dyDescent="0.25">
      <c r="A257" s="103" t="s">
        <v>910</v>
      </c>
      <c r="B257" s="122">
        <v>561972</v>
      </c>
      <c r="C257" s="122">
        <v>0</v>
      </c>
      <c r="D257" s="122">
        <v>578220</v>
      </c>
    </row>
    <row r="258" spans="1:4" x14ac:dyDescent="0.25">
      <c r="A258" s="103" t="s">
        <v>911</v>
      </c>
      <c r="B258" s="122">
        <v>0</v>
      </c>
      <c r="C258" s="122">
        <v>0</v>
      </c>
      <c r="D258" s="122">
        <v>2003400</v>
      </c>
    </row>
    <row r="259" spans="1:4" x14ac:dyDescent="0.25">
      <c r="A259" s="105" t="s">
        <v>912</v>
      </c>
      <c r="B259" s="123">
        <v>561972</v>
      </c>
      <c r="C259" s="123">
        <v>0</v>
      </c>
      <c r="D259" s="123">
        <v>2581620</v>
      </c>
    </row>
    <row r="260" spans="1:4" x14ac:dyDescent="0.25">
      <c r="A260" s="105" t="s">
        <v>913</v>
      </c>
      <c r="B260" s="123">
        <v>117346286</v>
      </c>
      <c r="C260" s="123">
        <v>0</v>
      </c>
      <c r="D260" s="123">
        <v>117240015</v>
      </c>
    </row>
  </sheetData>
  <mergeCells count="2">
    <mergeCell ref="A2:D2"/>
    <mergeCell ref="A3:D3"/>
  </mergeCells>
  <phoneticPr fontId="0" type="noConversion"/>
  <pageMargins left="0.53" right="0.53" top="0.47" bottom="0.56999999999999995" header="0.31496062992125984" footer="0.31496062992125984"/>
  <pageSetup paperSize="9" scale="75" fitToHeight="2" orientation="portrait" horizontalDpi="300" verticalDpi="300" r:id="rId1"/>
  <headerFooter>
    <oddHeader>&amp;C12. számú melléklet az önkormányzat 2020. évi zárszámadásáról szóló 3/2021. (V.26.) önkormányzati rendelethez</oddHeader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1"/>
  <sheetViews>
    <sheetView zoomScaleNormal="100" workbookViewId="0">
      <selection activeCell="A32" sqref="A32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ht="20.25" customHeight="1" x14ac:dyDescent="0.3">
      <c r="A1" s="196" t="s">
        <v>939</v>
      </c>
      <c r="B1" s="197"/>
      <c r="C1" s="197"/>
      <c r="D1" s="197"/>
      <c r="E1" s="197"/>
      <c r="F1" s="34"/>
      <c r="G1" s="34"/>
      <c r="H1" s="34"/>
      <c r="I1" s="34"/>
      <c r="J1" s="34"/>
      <c r="K1" s="36"/>
    </row>
    <row r="2" spans="1:11" ht="19.5" customHeight="1" x14ac:dyDescent="0.25">
      <c r="A2" s="210" t="s">
        <v>921</v>
      </c>
      <c r="B2" s="211"/>
      <c r="C2" s="211"/>
      <c r="D2" s="211"/>
      <c r="E2" s="211"/>
    </row>
    <row r="3" spans="1:11" ht="18" x14ac:dyDescent="0.25">
      <c r="A3" s="29"/>
    </row>
    <row r="4" spans="1:11" x14ac:dyDescent="0.25">
      <c r="A4" s="38" t="s">
        <v>545</v>
      </c>
    </row>
    <row r="5" spans="1:11" ht="27" customHeight="1" x14ac:dyDescent="0.25">
      <c r="A5" s="1" t="s">
        <v>31</v>
      </c>
      <c r="B5" s="2" t="s">
        <v>32</v>
      </c>
      <c r="C5" s="2" t="s">
        <v>548</v>
      </c>
      <c r="D5" s="2" t="s">
        <v>6</v>
      </c>
      <c r="E5" s="37" t="s">
        <v>7</v>
      </c>
    </row>
    <row r="6" spans="1:11" x14ac:dyDescent="0.25">
      <c r="A6" s="19" t="s">
        <v>33</v>
      </c>
      <c r="B6" s="20" t="s">
        <v>34</v>
      </c>
      <c r="C6" s="52">
        <v>2164600</v>
      </c>
      <c r="D6" s="52">
        <v>3200000</v>
      </c>
      <c r="E6" s="53">
        <v>3124260</v>
      </c>
    </row>
    <row r="7" spans="1:11" x14ac:dyDescent="0.25">
      <c r="A7" s="19" t="s">
        <v>35</v>
      </c>
      <c r="B7" s="21" t="s">
        <v>36</v>
      </c>
      <c r="C7" s="52"/>
      <c r="D7" s="52"/>
      <c r="E7" s="53"/>
    </row>
    <row r="8" spans="1:11" x14ac:dyDescent="0.25">
      <c r="A8" s="19" t="s">
        <v>37</v>
      </c>
      <c r="B8" s="21" t="s">
        <v>38</v>
      </c>
      <c r="C8" s="52"/>
      <c r="D8" s="52"/>
      <c r="E8" s="53"/>
    </row>
    <row r="9" spans="1:11" x14ac:dyDescent="0.25">
      <c r="A9" s="22" t="s">
        <v>39</v>
      </c>
      <c r="B9" s="21" t="s">
        <v>40</v>
      </c>
      <c r="C9" s="52"/>
      <c r="D9" s="52"/>
      <c r="E9" s="53"/>
    </row>
    <row r="10" spans="1:11" x14ac:dyDescent="0.25">
      <c r="A10" s="22" t="s">
        <v>41</v>
      </c>
      <c r="B10" s="21" t="s">
        <v>42</v>
      </c>
      <c r="C10" s="52"/>
      <c r="D10" s="52"/>
      <c r="E10" s="53"/>
    </row>
    <row r="11" spans="1:11" x14ac:dyDescent="0.25">
      <c r="A11" s="22" t="s">
        <v>43</v>
      </c>
      <c r="B11" s="21" t="s">
        <v>44</v>
      </c>
      <c r="C11" s="52"/>
      <c r="D11" s="52"/>
      <c r="E11" s="53"/>
    </row>
    <row r="12" spans="1:11" x14ac:dyDescent="0.25">
      <c r="A12" s="22" t="s">
        <v>45</v>
      </c>
      <c r="B12" s="21" t="s">
        <v>46</v>
      </c>
      <c r="C12" s="52"/>
      <c r="D12" s="52"/>
      <c r="E12" s="53"/>
    </row>
    <row r="13" spans="1:11" x14ac:dyDescent="0.25">
      <c r="A13" s="22" t="s">
        <v>47</v>
      </c>
      <c r="B13" s="21" t="s">
        <v>48</v>
      </c>
      <c r="C13" s="52"/>
      <c r="D13" s="52"/>
      <c r="E13" s="53"/>
    </row>
    <row r="14" spans="1:11" x14ac:dyDescent="0.25">
      <c r="A14" s="4" t="s">
        <v>49</v>
      </c>
      <c r="B14" s="21" t="s">
        <v>50</v>
      </c>
      <c r="C14" s="52"/>
      <c r="D14" s="52"/>
      <c r="E14" s="53"/>
    </row>
    <row r="15" spans="1:11" x14ac:dyDescent="0.25">
      <c r="A15" s="4" t="s">
        <v>51</v>
      </c>
      <c r="B15" s="21" t="s">
        <v>52</v>
      </c>
      <c r="C15" s="52"/>
      <c r="D15" s="52"/>
      <c r="E15" s="53"/>
    </row>
    <row r="16" spans="1:11" x14ac:dyDescent="0.25">
      <c r="A16" s="4" t="s">
        <v>53</v>
      </c>
      <c r="B16" s="21" t="s">
        <v>54</v>
      </c>
      <c r="C16" s="52"/>
      <c r="D16" s="52"/>
      <c r="E16" s="53"/>
    </row>
    <row r="17" spans="1:5" x14ac:dyDescent="0.25">
      <c r="A17" s="4" t="s">
        <v>55</v>
      </c>
      <c r="B17" s="21" t="s">
        <v>56</v>
      </c>
      <c r="C17" s="52"/>
      <c r="D17" s="52"/>
      <c r="E17" s="53"/>
    </row>
    <row r="18" spans="1:5" x14ac:dyDescent="0.25">
      <c r="A18" s="4" t="s">
        <v>349</v>
      </c>
      <c r="B18" s="21" t="s">
        <v>57</v>
      </c>
      <c r="C18" s="52">
        <v>138800</v>
      </c>
      <c r="D18" s="52">
        <v>420000</v>
      </c>
      <c r="E18" s="53">
        <v>418365</v>
      </c>
    </row>
    <row r="19" spans="1:5" x14ac:dyDescent="0.25">
      <c r="A19" s="23" t="s">
        <v>319</v>
      </c>
      <c r="B19" s="24" t="s">
        <v>58</v>
      </c>
      <c r="C19" s="54">
        <f>SUM(C6:C18)</f>
        <v>2303400</v>
      </c>
      <c r="D19" s="54">
        <f>SUM(D6:D18)</f>
        <v>3620000</v>
      </c>
      <c r="E19" s="54">
        <f>SUM(E6:E18)</f>
        <v>3542625</v>
      </c>
    </row>
    <row r="20" spans="1:5" x14ac:dyDescent="0.25">
      <c r="A20" s="4" t="s">
        <v>59</v>
      </c>
      <c r="B20" s="21" t="s">
        <v>60</v>
      </c>
      <c r="C20" s="52">
        <v>2769500</v>
      </c>
      <c r="D20" s="52">
        <v>2800000</v>
      </c>
      <c r="E20" s="53">
        <v>2765724</v>
      </c>
    </row>
    <row r="21" spans="1:5" x14ac:dyDescent="0.25">
      <c r="A21" s="4" t="s">
        <v>61</v>
      </c>
      <c r="B21" s="21" t="s">
        <v>62</v>
      </c>
      <c r="C21" s="52">
        <v>342000</v>
      </c>
      <c r="D21" s="52">
        <v>42000</v>
      </c>
      <c r="E21" s="55">
        <v>24000</v>
      </c>
    </row>
    <row r="22" spans="1:5" x14ac:dyDescent="0.25">
      <c r="A22" s="5" t="s">
        <v>63</v>
      </c>
      <c r="B22" s="21" t="s">
        <v>64</v>
      </c>
      <c r="C22" s="52">
        <v>400000</v>
      </c>
      <c r="D22" s="52"/>
      <c r="E22" s="53"/>
    </row>
    <row r="23" spans="1:5" x14ac:dyDescent="0.25">
      <c r="A23" s="6" t="s">
        <v>320</v>
      </c>
      <c r="B23" s="24" t="s">
        <v>65</v>
      </c>
      <c r="C23" s="54">
        <f>SUM(C20:C22)</f>
        <v>3511500</v>
      </c>
      <c r="D23" s="54">
        <f>SUM(D20:D22)</f>
        <v>2842000</v>
      </c>
      <c r="E23" s="54">
        <f>SUM(E20:E22)</f>
        <v>2789724</v>
      </c>
    </row>
    <row r="24" spans="1:5" x14ac:dyDescent="0.25">
      <c r="A24" s="32" t="s">
        <v>379</v>
      </c>
      <c r="B24" s="33" t="s">
        <v>66</v>
      </c>
      <c r="C24" s="56">
        <f>C19+C23</f>
        <v>5814900</v>
      </c>
      <c r="D24" s="56">
        <f>D19+D23</f>
        <v>6462000</v>
      </c>
      <c r="E24" s="56">
        <f>E19+E23</f>
        <v>6332349</v>
      </c>
    </row>
    <row r="25" spans="1:5" x14ac:dyDescent="0.25">
      <c r="A25" s="28" t="s">
        <v>350</v>
      </c>
      <c r="B25" s="33" t="s">
        <v>67</v>
      </c>
      <c r="C25" s="56">
        <v>922100</v>
      </c>
      <c r="D25" s="56">
        <v>950000</v>
      </c>
      <c r="E25" s="57">
        <v>943687</v>
      </c>
    </row>
    <row r="26" spans="1:5" x14ac:dyDescent="0.25">
      <c r="A26" s="4" t="s">
        <v>68</v>
      </c>
      <c r="B26" s="21" t="s">
        <v>69</v>
      </c>
      <c r="C26" s="52"/>
      <c r="D26" s="52"/>
      <c r="E26" s="53"/>
    </row>
    <row r="27" spans="1:5" x14ac:dyDescent="0.25">
      <c r="A27" s="4" t="s">
        <v>70</v>
      </c>
      <c r="B27" s="21" t="s">
        <v>71</v>
      </c>
      <c r="C27" s="52">
        <v>525000</v>
      </c>
      <c r="D27" s="52">
        <v>1425000</v>
      </c>
      <c r="E27" s="53">
        <v>1424639</v>
      </c>
    </row>
    <row r="28" spans="1:5" x14ac:dyDescent="0.25">
      <c r="A28" s="4" t="s">
        <v>72</v>
      </c>
      <c r="B28" s="21" t="s">
        <v>73</v>
      </c>
      <c r="C28" s="52"/>
      <c r="D28" s="52"/>
      <c r="E28" s="53"/>
    </row>
    <row r="29" spans="1:5" x14ac:dyDescent="0.25">
      <c r="A29" s="6" t="s">
        <v>321</v>
      </c>
      <c r="B29" s="24" t="s">
        <v>74</v>
      </c>
      <c r="C29" s="54">
        <f>SUM(C26:C28)</f>
        <v>525000</v>
      </c>
      <c r="D29" s="54">
        <f>SUM(D26:D28)</f>
        <v>1425000</v>
      </c>
      <c r="E29" s="54">
        <f>SUM(E26:E28)</f>
        <v>1424639</v>
      </c>
    </row>
    <row r="30" spans="1:5" x14ac:dyDescent="0.25">
      <c r="A30" s="4" t="s">
        <v>75</v>
      </c>
      <c r="B30" s="21" t="s">
        <v>76</v>
      </c>
      <c r="C30" s="52"/>
      <c r="D30" s="52">
        <v>136000</v>
      </c>
      <c r="E30" s="53">
        <v>135241</v>
      </c>
    </row>
    <row r="31" spans="1:5" x14ac:dyDescent="0.25">
      <c r="A31" s="4" t="s">
        <v>77</v>
      </c>
      <c r="B31" s="21" t="s">
        <v>78</v>
      </c>
      <c r="C31" s="52"/>
      <c r="D31" s="52">
        <v>56000</v>
      </c>
      <c r="E31" s="53">
        <v>55625</v>
      </c>
    </row>
    <row r="32" spans="1:5" ht="15" customHeight="1" x14ac:dyDescent="0.25">
      <c r="A32" s="6" t="s">
        <v>380</v>
      </c>
      <c r="B32" s="24" t="s">
        <v>79</v>
      </c>
      <c r="C32" s="54">
        <f>SUM(C30:C31)</f>
        <v>0</v>
      </c>
      <c r="D32" s="54">
        <f>SUM(D30:D31)</f>
        <v>192000</v>
      </c>
      <c r="E32" s="54">
        <f>SUM(E30:E31)</f>
        <v>190866</v>
      </c>
    </row>
    <row r="33" spans="1:5" x14ac:dyDescent="0.25">
      <c r="A33" s="4" t="s">
        <v>80</v>
      </c>
      <c r="B33" s="21" t="s">
        <v>81</v>
      </c>
      <c r="C33" s="52">
        <v>750000</v>
      </c>
      <c r="D33" s="52">
        <v>1150000</v>
      </c>
      <c r="E33" s="53">
        <v>1149197</v>
      </c>
    </row>
    <row r="34" spans="1:5" x14ac:dyDescent="0.25">
      <c r="A34" s="4" t="s">
        <v>82</v>
      </c>
      <c r="B34" s="21" t="s">
        <v>83</v>
      </c>
      <c r="C34" s="52">
        <v>128400</v>
      </c>
      <c r="D34" s="52">
        <v>316000</v>
      </c>
      <c r="E34" s="53">
        <v>315828</v>
      </c>
    </row>
    <row r="35" spans="1:5" x14ac:dyDescent="0.25">
      <c r="A35" s="4" t="s">
        <v>351</v>
      </c>
      <c r="B35" s="21" t="s">
        <v>84</v>
      </c>
      <c r="C35" s="52">
        <v>50000</v>
      </c>
      <c r="D35" s="52"/>
      <c r="E35" s="53"/>
    </row>
    <row r="36" spans="1:5" x14ac:dyDescent="0.25">
      <c r="A36" s="4" t="s">
        <v>85</v>
      </c>
      <c r="B36" s="21" t="s">
        <v>86</v>
      </c>
      <c r="C36" s="52">
        <v>915000</v>
      </c>
      <c r="D36" s="52">
        <v>400000</v>
      </c>
      <c r="E36" s="53">
        <v>389116</v>
      </c>
    </row>
    <row r="37" spans="1:5" x14ac:dyDescent="0.25">
      <c r="A37" s="7" t="s">
        <v>352</v>
      </c>
      <c r="B37" s="21" t="s">
        <v>87</v>
      </c>
      <c r="C37" s="52"/>
      <c r="D37" s="52"/>
      <c r="E37" s="53"/>
    </row>
    <row r="38" spans="1:5" x14ac:dyDescent="0.25">
      <c r="A38" s="5" t="s">
        <v>88</v>
      </c>
      <c r="B38" s="21" t="s">
        <v>89</v>
      </c>
      <c r="C38" s="52"/>
      <c r="D38" s="52"/>
      <c r="E38" s="53"/>
    </row>
    <row r="39" spans="1:5" x14ac:dyDescent="0.25">
      <c r="A39" s="4" t="s">
        <v>353</v>
      </c>
      <c r="B39" s="21" t="s">
        <v>90</v>
      </c>
      <c r="C39" s="52">
        <v>2632500</v>
      </c>
      <c r="D39" s="52">
        <v>4351000</v>
      </c>
      <c r="E39" s="53">
        <v>4350091</v>
      </c>
    </row>
    <row r="40" spans="1:5" x14ac:dyDescent="0.25">
      <c r="A40" s="6" t="s">
        <v>322</v>
      </c>
      <c r="B40" s="24" t="s">
        <v>91</v>
      </c>
      <c r="C40" s="54">
        <f>SUM(C33:C39)</f>
        <v>4475900</v>
      </c>
      <c r="D40" s="54">
        <f>SUM(D33:D39)</f>
        <v>6217000</v>
      </c>
      <c r="E40" s="54">
        <f>SUM(E33:E39)</f>
        <v>6204232</v>
      </c>
    </row>
    <row r="41" spans="1:5" x14ac:dyDescent="0.25">
      <c r="A41" s="4" t="s">
        <v>92</v>
      </c>
      <c r="B41" s="21" t="s">
        <v>93</v>
      </c>
      <c r="C41" s="52"/>
      <c r="D41" s="52"/>
      <c r="E41" s="53"/>
    </row>
    <row r="42" spans="1:5" x14ac:dyDescent="0.25">
      <c r="A42" s="4" t="s">
        <v>94</v>
      </c>
      <c r="B42" s="21" t="s">
        <v>95</v>
      </c>
      <c r="C42" s="52"/>
      <c r="D42" s="52">
        <v>100000</v>
      </c>
      <c r="E42" s="53">
        <v>100000</v>
      </c>
    </row>
    <row r="43" spans="1:5" x14ac:dyDescent="0.25">
      <c r="A43" s="6" t="s">
        <v>323</v>
      </c>
      <c r="B43" s="24" t="s">
        <v>96</v>
      </c>
      <c r="C43" s="54">
        <f>SUM(C41:C42)</f>
        <v>0</v>
      </c>
      <c r="D43" s="54">
        <f>SUM(D41:D42)</f>
        <v>100000</v>
      </c>
      <c r="E43" s="54">
        <f>SUM(E41:E42)</f>
        <v>100000</v>
      </c>
    </row>
    <row r="44" spans="1:5" x14ac:dyDescent="0.25">
      <c r="A44" s="4" t="s">
        <v>97</v>
      </c>
      <c r="B44" s="21" t="s">
        <v>98</v>
      </c>
      <c r="C44" s="52">
        <v>1073700</v>
      </c>
      <c r="D44" s="52">
        <v>1417000</v>
      </c>
      <c r="E44" s="53">
        <v>1416918</v>
      </c>
    </row>
    <row r="45" spans="1:5" x14ac:dyDescent="0.25">
      <c r="A45" s="4" t="s">
        <v>99</v>
      </c>
      <c r="B45" s="21" t="s">
        <v>100</v>
      </c>
      <c r="C45" s="52"/>
      <c r="D45" s="52"/>
      <c r="E45" s="53"/>
    </row>
    <row r="46" spans="1:5" x14ac:dyDescent="0.25">
      <c r="A46" s="4" t="s">
        <v>354</v>
      </c>
      <c r="B46" s="21" t="s">
        <v>101</v>
      </c>
      <c r="C46" s="52"/>
      <c r="D46" s="52"/>
      <c r="E46" s="53"/>
    </row>
    <row r="47" spans="1:5" x14ac:dyDescent="0.25">
      <c r="A47" s="4" t="s">
        <v>355</v>
      </c>
      <c r="B47" s="21" t="s">
        <v>102</v>
      </c>
      <c r="C47" s="52"/>
      <c r="D47" s="52"/>
      <c r="E47" s="53"/>
    </row>
    <row r="48" spans="1:5" x14ac:dyDescent="0.25">
      <c r="A48" s="4" t="s">
        <v>103</v>
      </c>
      <c r="B48" s="21" t="s">
        <v>104</v>
      </c>
      <c r="C48" s="52">
        <v>3000</v>
      </c>
      <c r="D48" s="52">
        <v>5000</v>
      </c>
      <c r="E48" s="53">
        <v>3460</v>
      </c>
    </row>
    <row r="49" spans="1:5" x14ac:dyDescent="0.25">
      <c r="A49" s="6" t="s">
        <v>324</v>
      </c>
      <c r="B49" s="24" t="s">
        <v>105</v>
      </c>
      <c r="C49" s="54">
        <f>SUM(C44:C48)</f>
        <v>1076700</v>
      </c>
      <c r="D49" s="54">
        <f>SUM(D44:D48)</f>
        <v>1422000</v>
      </c>
      <c r="E49" s="54">
        <f>SUM(E44:E48)</f>
        <v>1420378</v>
      </c>
    </row>
    <row r="50" spans="1:5" x14ac:dyDescent="0.25">
      <c r="A50" s="28" t="s">
        <v>325</v>
      </c>
      <c r="B50" s="33" t="s">
        <v>106</v>
      </c>
      <c r="C50" s="56">
        <f>C29+C32+C40+C43+C49</f>
        <v>6077600</v>
      </c>
      <c r="D50" s="56">
        <f>D29+D32+D40+D43+D49</f>
        <v>9356000</v>
      </c>
      <c r="E50" s="56">
        <f>E29+E32+E40+E43+E49</f>
        <v>9340115</v>
      </c>
    </row>
    <row r="51" spans="1:5" x14ac:dyDescent="0.25">
      <c r="A51" s="9" t="s">
        <v>107</v>
      </c>
      <c r="B51" s="21" t="s">
        <v>108</v>
      </c>
      <c r="C51" s="52"/>
      <c r="D51" s="52"/>
      <c r="E51" s="53"/>
    </row>
    <row r="52" spans="1:5" x14ac:dyDescent="0.25">
      <c r="A52" s="9" t="s">
        <v>326</v>
      </c>
      <c r="B52" s="21" t="s">
        <v>109</v>
      </c>
      <c r="C52" s="52"/>
      <c r="D52" s="52"/>
      <c r="E52" s="53"/>
    </row>
    <row r="53" spans="1:5" x14ac:dyDescent="0.25">
      <c r="A53" s="12" t="s">
        <v>356</v>
      </c>
      <c r="B53" s="21" t="s">
        <v>110</v>
      </c>
      <c r="C53" s="52"/>
      <c r="D53" s="52"/>
      <c r="E53" s="53"/>
    </row>
    <row r="54" spans="1:5" x14ac:dyDescent="0.25">
      <c r="A54" s="12" t="s">
        <v>357</v>
      </c>
      <c r="B54" s="21" t="s">
        <v>111</v>
      </c>
      <c r="C54" s="52"/>
      <c r="D54" s="52"/>
      <c r="E54" s="53"/>
    </row>
    <row r="55" spans="1:5" x14ac:dyDescent="0.25">
      <c r="A55" s="12" t="s">
        <v>358</v>
      </c>
      <c r="B55" s="21" t="s">
        <v>112</v>
      </c>
      <c r="C55" s="52"/>
      <c r="D55" s="52"/>
      <c r="E55" s="53"/>
    </row>
    <row r="56" spans="1:5" x14ac:dyDescent="0.25">
      <c r="A56" s="9" t="s">
        <v>359</v>
      </c>
      <c r="B56" s="21" t="s">
        <v>113</v>
      </c>
      <c r="C56" s="52"/>
      <c r="D56" s="52"/>
      <c r="E56" s="53"/>
    </row>
    <row r="57" spans="1:5" x14ac:dyDescent="0.25">
      <c r="A57" s="9" t="s">
        <v>360</v>
      </c>
      <c r="B57" s="21" t="s">
        <v>114</v>
      </c>
      <c r="C57" s="52"/>
      <c r="D57" s="52"/>
      <c r="E57" s="53"/>
    </row>
    <row r="58" spans="1:5" x14ac:dyDescent="0.25">
      <c r="A58" s="9" t="s">
        <v>361</v>
      </c>
      <c r="B58" s="21" t="s">
        <v>115</v>
      </c>
      <c r="C58" s="52">
        <v>3273200</v>
      </c>
      <c r="D58" s="52">
        <v>3135000</v>
      </c>
      <c r="E58" s="53">
        <v>3135000</v>
      </c>
    </row>
    <row r="59" spans="1:5" x14ac:dyDescent="0.25">
      <c r="A59" s="30" t="s">
        <v>328</v>
      </c>
      <c r="B59" s="33" t="s">
        <v>116</v>
      </c>
      <c r="C59" s="56">
        <f>SUM(C51:C58)</f>
        <v>3273200</v>
      </c>
      <c r="D59" s="56">
        <f>SUM(D51:D58)</f>
        <v>3135000</v>
      </c>
      <c r="E59" s="56">
        <f>SUM(E51:E58)</f>
        <v>3135000</v>
      </c>
    </row>
    <row r="60" spans="1:5" x14ac:dyDescent="0.25">
      <c r="A60" s="8" t="s">
        <v>362</v>
      </c>
      <c r="B60" s="21" t="s">
        <v>117</v>
      </c>
      <c r="C60" s="52"/>
      <c r="D60" s="52"/>
      <c r="E60" s="53"/>
    </row>
    <row r="61" spans="1:5" x14ac:dyDescent="0.25">
      <c r="A61" s="8" t="s">
        <v>118</v>
      </c>
      <c r="B61" s="21" t="s">
        <v>119</v>
      </c>
      <c r="C61" s="52"/>
      <c r="D61" s="52">
        <v>136789</v>
      </c>
      <c r="E61" s="53">
        <v>136789</v>
      </c>
    </row>
    <row r="62" spans="1:5" x14ac:dyDescent="0.25">
      <c r="A62" s="8" t="s">
        <v>120</v>
      </c>
      <c r="B62" s="21" t="s">
        <v>121</v>
      </c>
      <c r="C62" s="52"/>
      <c r="D62" s="54"/>
      <c r="E62" s="54"/>
    </row>
    <row r="63" spans="1:5" x14ac:dyDescent="0.25">
      <c r="A63" s="8" t="s">
        <v>329</v>
      </c>
      <c r="B63" s="21" t="s">
        <v>122</v>
      </c>
      <c r="C63" s="52"/>
      <c r="D63" s="52"/>
      <c r="E63" s="53"/>
    </row>
    <row r="64" spans="1:5" x14ac:dyDescent="0.25">
      <c r="A64" s="8" t="s">
        <v>363</v>
      </c>
      <c r="B64" s="21" t="s">
        <v>123</v>
      </c>
      <c r="C64" s="52"/>
      <c r="D64" s="52"/>
      <c r="E64" s="53"/>
    </row>
    <row r="65" spans="1:5" x14ac:dyDescent="0.25">
      <c r="A65" s="8" t="s">
        <v>331</v>
      </c>
      <c r="B65" s="21" t="s">
        <v>124</v>
      </c>
      <c r="C65" s="52">
        <v>733900</v>
      </c>
      <c r="D65" s="52">
        <v>425000</v>
      </c>
      <c r="E65" s="53">
        <v>424574</v>
      </c>
    </row>
    <row r="66" spans="1:5" x14ac:dyDescent="0.25">
      <c r="A66" s="8" t="s">
        <v>364</v>
      </c>
      <c r="B66" s="21" t="s">
        <v>125</v>
      </c>
      <c r="C66" s="52"/>
      <c r="D66" s="52"/>
      <c r="E66" s="53"/>
    </row>
    <row r="67" spans="1:5" x14ac:dyDescent="0.25">
      <c r="A67" s="8" t="s">
        <v>365</v>
      </c>
      <c r="B67" s="21" t="s">
        <v>126</v>
      </c>
      <c r="C67" s="52"/>
      <c r="D67" s="52"/>
      <c r="E67" s="53"/>
    </row>
    <row r="68" spans="1:5" x14ac:dyDescent="0.25">
      <c r="A68" s="8" t="s">
        <v>127</v>
      </c>
      <c r="B68" s="21" t="s">
        <v>128</v>
      </c>
      <c r="C68" s="52"/>
      <c r="D68" s="52"/>
      <c r="E68" s="53"/>
    </row>
    <row r="69" spans="1:5" x14ac:dyDescent="0.25">
      <c r="A69" s="13" t="s">
        <v>129</v>
      </c>
      <c r="B69" s="21" t="s">
        <v>130</v>
      </c>
      <c r="C69" s="52"/>
      <c r="D69" s="52"/>
      <c r="E69" s="53"/>
    </row>
    <row r="70" spans="1:5" x14ac:dyDescent="0.25">
      <c r="A70" s="8" t="s">
        <v>366</v>
      </c>
      <c r="B70" s="21" t="s">
        <v>131</v>
      </c>
      <c r="C70" s="52"/>
      <c r="D70" s="52"/>
      <c r="E70" s="53"/>
    </row>
    <row r="71" spans="1:5" x14ac:dyDescent="0.25">
      <c r="A71" s="8" t="s">
        <v>366</v>
      </c>
      <c r="B71" s="21" t="s">
        <v>132</v>
      </c>
      <c r="C71" s="52">
        <v>40000</v>
      </c>
      <c r="D71" s="52">
        <v>40000</v>
      </c>
      <c r="E71" s="53"/>
    </row>
    <row r="72" spans="1:5" x14ac:dyDescent="0.25">
      <c r="A72" s="13" t="s">
        <v>550</v>
      </c>
      <c r="B72" s="21" t="s">
        <v>551</v>
      </c>
      <c r="C72" s="52">
        <v>6429986</v>
      </c>
      <c r="D72" s="52">
        <v>6876660</v>
      </c>
      <c r="E72" s="53"/>
    </row>
    <row r="73" spans="1:5" x14ac:dyDescent="0.25">
      <c r="A73" s="30" t="s">
        <v>334</v>
      </c>
      <c r="B73" s="33" t="s">
        <v>133</v>
      </c>
      <c r="C73" s="56">
        <f>SUM(C60:C72)</f>
        <v>7203886</v>
      </c>
      <c r="D73" s="56">
        <f>SUM(D60:D72)</f>
        <v>7478449</v>
      </c>
      <c r="E73" s="56">
        <f>SUM(E60:E72)</f>
        <v>561363</v>
      </c>
    </row>
    <row r="74" spans="1:5" ht="15.75" x14ac:dyDescent="0.25">
      <c r="A74" s="39" t="s">
        <v>489</v>
      </c>
      <c r="B74" s="40"/>
      <c r="C74" s="58">
        <f>C24+C25+C50+C59+C73</f>
        <v>23291686</v>
      </c>
      <c r="D74" s="58">
        <f>D24+D25+D50+D59+D73</f>
        <v>27381449</v>
      </c>
      <c r="E74" s="58">
        <f>E24+E25+E50+E59+E73</f>
        <v>20312514</v>
      </c>
    </row>
    <row r="75" spans="1:5" x14ac:dyDescent="0.25">
      <c r="A75" s="25" t="s">
        <v>134</v>
      </c>
      <c r="B75" s="21" t="s">
        <v>135</v>
      </c>
      <c r="C75" s="52"/>
      <c r="D75" s="52"/>
      <c r="E75" s="53"/>
    </row>
    <row r="76" spans="1:5" x14ac:dyDescent="0.25">
      <c r="A76" s="25" t="s">
        <v>367</v>
      </c>
      <c r="B76" s="21" t="s">
        <v>136</v>
      </c>
      <c r="C76" s="52"/>
      <c r="D76" s="52">
        <v>5743881</v>
      </c>
      <c r="E76" s="53">
        <v>5743881</v>
      </c>
    </row>
    <row r="77" spans="1:5" x14ac:dyDescent="0.25">
      <c r="A77" s="25" t="s">
        <v>137</v>
      </c>
      <c r="B77" s="21" t="s">
        <v>138</v>
      </c>
      <c r="C77" s="52"/>
      <c r="D77" s="52"/>
      <c r="E77" s="53"/>
    </row>
    <row r="78" spans="1:5" x14ac:dyDescent="0.25">
      <c r="A78" s="25" t="s">
        <v>139</v>
      </c>
      <c r="B78" s="21" t="s">
        <v>140</v>
      </c>
      <c r="C78" s="52"/>
      <c r="D78" s="52"/>
      <c r="E78" s="53"/>
    </row>
    <row r="79" spans="1:5" x14ac:dyDescent="0.25">
      <c r="A79" s="5" t="s">
        <v>141</v>
      </c>
      <c r="B79" s="21" t="s">
        <v>142</v>
      </c>
      <c r="C79" s="52"/>
      <c r="D79" s="52"/>
      <c r="E79" s="53"/>
    </row>
    <row r="80" spans="1:5" x14ac:dyDescent="0.25">
      <c r="A80" s="5" t="s">
        <v>143</v>
      </c>
      <c r="B80" s="21" t="s">
        <v>144</v>
      </c>
      <c r="C80" s="52"/>
      <c r="D80" s="52"/>
      <c r="E80" s="53"/>
    </row>
    <row r="81" spans="1:5" x14ac:dyDescent="0.25">
      <c r="A81" s="5" t="s">
        <v>145</v>
      </c>
      <c r="B81" s="21" t="s">
        <v>146</v>
      </c>
      <c r="C81" s="52"/>
      <c r="D81" s="52">
        <v>1508755</v>
      </c>
      <c r="E81" s="53">
        <v>1508755</v>
      </c>
    </row>
    <row r="82" spans="1:5" x14ac:dyDescent="0.25">
      <c r="A82" s="31" t="s">
        <v>336</v>
      </c>
      <c r="B82" s="33" t="s">
        <v>147</v>
      </c>
      <c r="C82" s="56">
        <f>SUM(C75:C81)</f>
        <v>0</v>
      </c>
      <c r="D82" s="56">
        <f>SUM(D75:D81)</f>
        <v>7252636</v>
      </c>
      <c r="E82" s="56">
        <f>SUM(E75:E81)</f>
        <v>7252636</v>
      </c>
    </row>
    <row r="83" spans="1:5" x14ac:dyDescent="0.25">
      <c r="A83" s="9" t="s">
        <v>148</v>
      </c>
      <c r="B83" s="21" t="s">
        <v>149</v>
      </c>
      <c r="C83" s="52">
        <v>21038300</v>
      </c>
      <c r="D83" s="52">
        <v>20400000</v>
      </c>
      <c r="E83" s="53">
        <v>20367665</v>
      </c>
    </row>
    <row r="84" spans="1:5" x14ac:dyDescent="0.25">
      <c r="A84" s="9" t="s">
        <v>150</v>
      </c>
      <c r="B84" s="21" t="s">
        <v>151</v>
      </c>
      <c r="C84" s="52"/>
      <c r="D84" s="52"/>
      <c r="E84" s="53"/>
    </row>
    <row r="85" spans="1:5" x14ac:dyDescent="0.25">
      <c r="A85" s="9" t="s">
        <v>152</v>
      </c>
      <c r="B85" s="21" t="s">
        <v>153</v>
      </c>
      <c r="C85" s="52"/>
      <c r="D85" s="52"/>
      <c r="E85" s="53"/>
    </row>
    <row r="86" spans="1:5" x14ac:dyDescent="0.25">
      <c r="A86" s="9" t="s">
        <v>154</v>
      </c>
      <c r="B86" s="21" t="s">
        <v>155</v>
      </c>
      <c r="C86" s="52">
        <v>5911500</v>
      </c>
      <c r="D86" s="52">
        <v>5500000</v>
      </c>
      <c r="E86" s="53">
        <v>5499269</v>
      </c>
    </row>
    <row r="87" spans="1:5" x14ac:dyDescent="0.25">
      <c r="A87" s="30" t="s">
        <v>337</v>
      </c>
      <c r="B87" s="33" t="s">
        <v>156</v>
      </c>
      <c r="C87" s="56">
        <f>SUM(C83:C86)</f>
        <v>26949800</v>
      </c>
      <c r="D87" s="56">
        <f>SUM(D83:D86)</f>
        <v>25900000</v>
      </c>
      <c r="E87" s="56">
        <f>SUM(E83:E86)</f>
        <v>25866934</v>
      </c>
    </row>
    <row r="88" spans="1:5" x14ac:dyDescent="0.25">
      <c r="A88" s="9" t="s">
        <v>157</v>
      </c>
      <c r="B88" s="21" t="s">
        <v>158</v>
      </c>
      <c r="C88" s="52"/>
      <c r="D88" s="52"/>
      <c r="E88" s="53"/>
    </row>
    <row r="89" spans="1:5" x14ac:dyDescent="0.25">
      <c r="A89" s="9" t="s">
        <v>368</v>
      </c>
      <c r="B89" s="21" t="s">
        <v>159</v>
      </c>
      <c r="C89" s="52"/>
      <c r="D89" s="52"/>
      <c r="E89" s="53"/>
    </row>
    <row r="90" spans="1:5" x14ac:dyDescent="0.25">
      <c r="A90" s="9" t="s">
        <v>369</v>
      </c>
      <c r="B90" s="21" t="s">
        <v>160</v>
      </c>
      <c r="C90" s="52"/>
      <c r="D90" s="52"/>
      <c r="E90" s="53"/>
    </row>
    <row r="91" spans="1:5" x14ac:dyDescent="0.25">
      <c r="A91" s="9" t="s">
        <v>370</v>
      </c>
      <c r="B91" s="21" t="s">
        <v>161</v>
      </c>
      <c r="C91" s="52"/>
      <c r="D91" s="52"/>
      <c r="E91" s="53"/>
    </row>
    <row r="92" spans="1:5" x14ac:dyDescent="0.25">
      <c r="A92" s="9" t="s">
        <v>371</v>
      </c>
      <c r="B92" s="21" t="s">
        <v>162</v>
      </c>
      <c r="C92" s="52"/>
      <c r="D92" s="52"/>
      <c r="E92" s="53"/>
    </row>
    <row r="93" spans="1:5" x14ac:dyDescent="0.25">
      <c r="A93" s="9" t="s">
        <v>372</v>
      </c>
      <c r="B93" s="21" t="s">
        <v>163</v>
      </c>
      <c r="C93" s="52"/>
      <c r="D93" s="52"/>
      <c r="E93" s="53"/>
    </row>
    <row r="94" spans="1:5" x14ac:dyDescent="0.25">
      <c r="A94" s="9" t="s">
        <v>164</v>
      </c>
      <c r="B94" s="21" t="s">
        <v>165</v>
      </c>
      <c r="C94" s="52"/>
      <c r="D94" s="52"/>
      <c r="E94" s="53"/>
    </row>
    <row r="95" spans="1:5" x14ac:dyDescent="0.25">
      <c r="A95" s="9" t="s">
        <v>373</v>
      </c>
      <c r="B95" s="21" t="s">
        <v>166</v>
      </c>
      <c r="C95" s="52"/>
      <c r="D95" s="52"/>
      <c r="E95" s="53"/>
    </row>
    <row r="96" spans="1:5" x14ac:dyDescent="0.25">
      <c r="A96" s="30" t="s">
        <v>338</v>
      </c>
      <c r="B96" s="33" t="s">
        <v>167</v>
      </c>
      <c r="C96" s="56">
        <f>SUM(C88:C95)</f>
        <v>0</v>
      </c>
      <c r="D96" s="56">
        <f>SUM(D88:D95)</f>
        <v>0</v>
      </c>
      <c r="E96" s="56">
        <f>SUM(E88:E95)</f>
        <v>0</v>
      </c>
    </row>
    <row r="97" spans="1:24" ht="15.75" x14ac:dyDescent="0.25">
      <c r="A97" s="39" t="s">
        <v>488</v>
      </c>
      <c r="B97" s="40"/>
      <c r="C97" s="58">
        <f>C82+C87+C96</f>
        <v>26949800</v>
      </c>
      <c r="D97" s="58">
        <f>D82+D87+D96</f>
        <v>33152636</v>
      </c>
      <c r="E97" s="58">
        <f>E82+E87+E96</f>
        <v>33119570</v>
      </c>
    </row>
    <row r="98" spans="1:24" ht="15.75" x14ac:dyDescent="0.25">
      <c r="A98" s="41" t="s">
        <v>381</v>
      </c>
      <c r="B98" s="42" t="s">
        <v>168</v>
      </c>
      <c r="C98" s="67">
        <f>C24+C25+C50+C59+C73+C82+C87+C96</f>
        <v>50241486</v>
      </c>
      <c r="D98" s="67">
        <f>D24+D25+D50+D59+D73+D82+D87+D96</f>
        <v>60534085</v>
      </c>
      <c r="E98" s="67">
        <f>E24+E25+E50+E59+E73+E82+E87+E96</f>
        <v>53432084</v>
      </c>
    </row>
    <row r="99" spans="1:24" x14ac:dyDescent="0.25">
      <c r="A99" s="9" t="s">
        <v>374</v>
      </c>
      <c r="B99" s="4" t="s">
        <v>169</v>
      </c>
      <c r="C99" s="59"/>
      <c r="D99" s="59"/>
      <c r="E99" s="60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5"/>
      <c r="X99" s="15"/>
    </row>
    <row r="100" spans="1:24" x14ac:dyDescent="0.25">
      <c r="A100" s="9" t="s">
        <v>170</v>
      </c>
      <c r="B100" s="4" t="s">
        <v>171</v>
      </c>
      <c r="C100" s="59"/>
      <c r="D100" s="59"/>
      <c r="E100" s="60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5"/>
      <c r="X100" s="15"/>
    </row>
    <row r="101" spans="1:24" x14ac:dyDescent="0.25">
      <c r="A101" s="9" t="s">
        <v>375</v>
      </c>
      <c r="B101" s="4" t="s">
        <v>172</v>
      </c>
      <c r="C101" s="59"/>
      <c r="D101" s="59"/>
      <c r="E101" s="60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5"/>
      <c r="X101" s="15"/>
    </row>
    <row r="102" spans="1:24" x14ac:dyDescent="0.25">
      <c r="A102" s="11" t="s">
        <v>343</v>
      </c>
      <c r="B102" s="6" t="s">
        <v>173</v>
      </c>
      <c r="C102" s="61"/>
      <c r="D102" s="61"/>
      <c r="E102" s="62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5"/>
      <c r="X102" s="15"/>
    </row>
    <row r="103" spans="1:24" x14ac:dyDescent="0.25">
      <c r="A103" s="26" t="s">
        <v>376</v>
      </c>
      <c r="B103" s="4" t="s">
        <v>174</v>
      </c>
      <c r="C103" s="59"/>
      <c r="D103" s="59"/>
      <c r="E103" s="63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5"/>
      <c r="X103" s="15"/>
    </row>
    <row r="104" spans="1:24" x14ac:dyDescent="0.25">
      <c r="A104" s="26" t="s">
        <v>346</v>
      </c>
      <c r="B104" s="4" t="s">
        <v>175</v>
      </c>
      <c r="C104" s="59"/>
      <c r="D104" s="59"/>
      <c r="E104" s="63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5"/>
      <c r="X104" s="15"/>
    </row>
    <row r="105" spans="1:24" x14ac:dyDescent="0.25">
      <c r="A105" s="9" t="s">
        <v>176</v>
      </c>
      <c r="B105" s="4" t="s">
        <v>177</v>
      </c>
      <c r="C105" s="59"/>
      <c r="D105" s="59"/>
      <c r="E105" s="60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5"/>
      <c r="X105" s="15"/>
    </row>
    <row r="106" spans="1:24" x14ac:dyDescent="0.25">
      <c r="A106" s="9" t="s">
        <v>377</v>
      </c>
      <c r="B106" s="4" t="s">
        <v>178</v>
      </c>
      <c r="C106" s="59"/>
      <c r="D106" s="59"/>
      <c r="E106" s="60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5"/>
      <c r="X106" s="15"/>
    </row>
    <row r="107" spans="1:24" x14ac:dyDescent="0.25">
      <c r="A107" s="10" t="s">
        <v>344</v>
      </c>
      <c r="B107" s="6" t="s">
        <v>179</v>
      </c>
      <c r="C107" s="61"/>
      <c r="D107" s="61"/>
      <c r="E107" s="64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5"/>
      <c r="X107" s="15"/>
    </row>
    <row r="108" spans="1:24" x14ac:dyDescent="0.25">
      <c r="A108" s="26" t="s">
        <v>180</v>
      </c>
      <c r="B108" s="4" t="s">
        <v>181</v>
      </c>
      <c r="C108" s="59"/>
      <c r="D108" s="59"/>
      <c r="E108" s="63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5"/>
      <c r="X108" s="15"/>
    </row>
    <row r="109" spans="1:24" x14ac:dyDescent="0.25">
      <c r="A109" s="26" t="s">
        <v>182</v>
      </c>
      <c r="B109" s="4" t="s">
        <v>183</v>
      </c>
      <c r="C109" s="59">
        <v>672138</v>
      </c>
      <c r="D109" s="59">
        <v>672138</v>
      </c>
      <c r="E109" s="63">
        <v>672138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5"/>
      <c r="X109" s="15"/>
    </row>
    <row r="110" spans="1:24" x14ac:dyDescent="0.25">
      <c r="A110" s="10" t="s">
        <v>184</v>
      </c>
      <c r="B110" s="6" t="s">
        <v>185</v>
      </c>
      <c r="C110" s="61"/>
      <c r="D110" s="61"/>
      <c r="E110" s="63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5"/>
      <c r="X110" s="15"/>
    </row>
    <row r="111" spans="1:24" x14ac:dyDescent="0.25">
      <c r="A111" s="26" t="s">
        <v>186</v>
      </c>
      <c r="B111" s="4" t="s">
        <v>187</v>
      </c>
      <c r="C111" s="59"/>
      <c r="D111" s="59"/>
      <c r="E111" s="63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5"/>
      <c r="X111" s="15"/>
    </row>
    <row r="112" spans="1:24" x14ac:dyDescent="0.25">
      <c r="A112" s="26" t="s">
        <v>188</v>
      </c>
      <c r="B112" s="4" t="s">
        <v>189</v>
      </c>
      <c r="C112" s="59"/>
      <c r="D112" s="59"/>
      <c r="E112" s="63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5"/>
      <c r="X112" s="15"/>
    </row>
    <row r="113" spans="1:24" x14ac:dyDescent="0.25">
      <c r="A113" s="26" t="s">
        <v>190</v>
      </c>
      <c r="B113" s="4" t="s">
        <v>191</v>
      </c>
      <c r="C113" s="59"/>
      <c r="D113" s="59"/>
      <c r="E113" s="63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5"/>
      <c r="X113" s="15"/>
    </row>
    <row r="114" spans="1:24" x14ac:dyDescent="0.25">
      <c r="A114" s="27" t="s">
        <v>345</v>
      </c>
      <c r="B114" s="28" t="s">
        <v>192</v>
      </c>
      <c r="C114" s="65">
        <f>C102+C107+C108+C109+C110+C111+C112+C113</f>
        <v>672138</v>
      </c>
      <c r="D114" s="65">
        <f>D102+D107+D108+D109+D110+D111+D112+D113</f>
        <v>672138</v>
      </c>
      <c r="E114" s="65">
        <f>E102+E107+E108+E109+E110+E111+E112+E113</f>
        <v>672138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5"/>
      <c r="X114" s="15"/>
    </row>
    <row r="115" spans="1:24" x14ac:dyDescent="0.25">
      <c r="A115" s="26" t="s">
        <v>193</v>
      </c>
      <c r="B115" s="4" t="s">
        <v>194</v>
      </c>
      <c r="C115" s="59"/>
      <c r="D115" s="59"/>
      <c r="E115" s="63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5"/>
      <c r="X115" s="15"/>
    </row>
    <row r="116" spans="1:24" x14ac:dyDescent="0.25">
      <c r="A116" s="9" t="s">
        <v>195</v>
      </c>
      <c r="B116" s="4" t="s">
        <v>196</v>
      </c>
      <c r="C116" s="59"/>
      <c r="D116" s="59"/>
      <c r="E116" s="60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5"/>
      <c r="X116" s="15"/>
    </row>
    <row r="117" spans="1:24" x14ac:dyDescent="0.25">
      <c r="A117" s="26" t="s">
        <v>378</v>
      </c>
      <c r="B117" s="4" t="s">
        <v>197</v>
      </c>
      <c r="C117" s="59"/>
      <c r="D117" s="59"/>
      <c r="E117" s="63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5"/>
      <c r="X117" s="15"/>
    </row>
    <row r="118" spans="1:24" x14ac:dyDescent="0.25">
      <c r="A118" s="26" t="s">
        <v>347</v>
      </c>
      <c r="B118" s="4" t="s">
        <v>198</v>
      </c>
      <c r="C118" s="59"/>
      <c r="D118" s="59"/>
      <c r="E118" s="63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5"/>
      <c r="X118" s="15"/>
    </row>
    <row r="119" spans="1:24" x14ac:dyDescent="0.25">
      <c r="A119" s="27" t="s">
        <v>348</v>
      </c>
      <c r="B119" s="28" t="s">
        <v>199</v>
      </c>
      <c r="C119" s="65"/>
      <c r="D119" s="65"/>
      <c r="E119" s="64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5"/>
      <c r="X119" s="15"/>
    </row>
    <row r="120" spans="1:24" x14ac:dyDescent="0.25">
      <c r="A120" s="9" t="s">
        <v>200</v>
      </c>
      <c r="B120" s="4" t="s">
        <v>201</v>
      </c>
      <c r="C120" s="59"/>
      <c r="D120" s="59"/>
      <c r="E120" s="60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5"/>
      <c r="X120" s="15"/>
    </row>
    <row r="121" spans="1:24" ht="15.75" x14ac:dyDescent="0.25">
      <c r="A121" s="43" t="s">
        <v>382</v>
      </c>
      <c r="B121" s="44" t="s">
        <v>202</v>
      </c>
      <c r="C121" s="66">
        <f>C114+C119+C120</f>
        <v>672138</v>
      </c>
      <c r="D121" s="66">
        <f>D114+D119+D120</f>
        <v>672138</v>
      </c>
      <c r="E121" s="66">
        <f>E114+E119+E120</f>
        <v>672138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5"/>
      <c r="X121" s="15"/>
    </row>
    <row r="122" spans="1:24" ht="15.75" x14ac:dyDescent="0.25">
      <c r="A122" s="45" t="s">
        <v>418</v>
      </c>
      <c r="B122" s="46"/>
      <c r="C122" s="68">
        <f>C98+C121</f>
        <v>50913624</v>
      </c>
      <c r="D122" s="68">
        <f>D98+D121</f>
        <v>61206223</v>
      </c>
      <c r="E122" s="68">
        <f>E98+E121</f>
        <v>54104222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x14ac:dyDescent="0.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x14ac:dyDescent="0.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2:24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2:24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2:24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2:24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2:24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2:24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2:24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2:24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2:24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2:24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2:24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2:24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2:24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2:24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2:24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2:24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2:24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2:24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2:24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2:24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2:24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2:24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2:24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2:24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2:24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2:24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2:24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2:24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2:24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2:24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2:24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2:24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2:24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2:24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2:24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2:24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2:24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2:24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2:24" x14ac:dyDescent="0.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2:24" x14ac:dyDescent="0.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2:24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2:24" x14ac:dyDescent="0.25">
      <c r="B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2:24" x14ac:dyDescent="0.25">
      <c r="B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</sheetData>
  <mergeCells count="2">
    <mergeCell ref="A2:E2"/>
    <mergeCell ref="A1:E1"/>
  </mergeCells>
  <phoneticPr fontId="0" type="noConversion"/>
  <pageMargins left="0.33" right="0.19" top="0.74803149606299213" bottom="0.53" header="0.31496062992125984" footer="0.31496062992125984"/>
  <pageSetup paperSize="9" scale="59" fitToHeight="2" orientation="portrait" r:id="rId1"/>
  <headerFooter>
    <oddHeader xml:space="preserve">&amp;C1. számú melléklet az önkormányzat 2020. évi zárszámadásáról szóló 3/2021. (V.26.) önkormányzati rendelethez
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8"/>
  <sheetViews>
    <sheetView zoomScaleNormal="100" workbookViewId="0">
      <selection activeCell="A26" sqref="A26"/>
    </sheetView>
  </sheetViews>
  <sheetFormatPr defaultRowHeight="15" x14ac:dyDescent="0.25"/>
  <cols>
    <col min="1" max="1" width="92.5703125" style="97" customWidth="1"/>
    <col min="2" max="2" width="9.140625" style="97"/>
    <col min="3" max="3" width="12.85546875" style="97" customWidth="1"/>
    <col min="4" max="4" width="13.140625" style="97" customWidth="1"/>
    <col min="5" max="5" width="13.85546875" style="97" customWidth="1"/>
    <col min="6" max="11" width="10.7109375" style="97" customWidth="1"/>
    <col min="12" max="14" width="12" style="97" customWidth="1"/>
    <col min="15" max="16384" width="9.140625" style="97"/>
  </cols>
  <sheetData>
    <row r="1" spans="1:14" ht="24" customHeight="1" x14ac:dyDescent="0.3">
      <c r="A1" s="196" t="s">
        <v>939</v>
      </c>
      <c r="B1" s="197"/>
      <c r="C1" s="197"/>
      <c r="D1" s="197"/>
      <c r="E1" s="197"/>
      <c r="F1" s="198"/>
      <c r="G1" s="199"/>
      <c r="H1" s="199"/>
      <c r="I1" s="199"/>
      <c r="J1" s="199"/>
      <c r="K1" s="199"/>
      <c r="L1" s="199"/>
      <c r="M1" s="199"/>
      <c r="N1" s="199"/>
    </row>
    <row r="2" spans="1:14" ht="24" customHeight="1" x14ac:dyDescent="0.3">
      <c r="A2" s="200" t="s">
        <v>922</v>
      </c>
      <c r="B2" s="197"/>
      <c r="C2" s="197"/>
      <c r="D2" s="197"/>
      <c r="E2" s="197"/>
      <c r="F2" s="198"/>
      <c r="G2" s="199"/>
      <c r="H2" s="199"/>
      <c r="I2" s="199"/>
      <c r="J2" s="199"/>
      <c r="K2" s="199"/>
      <c r="L2" s="199"/>
      <c r="M2" s="199"/>
      <c r="N2" s="199"/>
    </row>
    <row r="3" spans="1:14" ht="18.75" x14ac:dyDescent="0.3">
      <c r="A3" s="125"/>
    </row>
    <row r="4" spans="1:14" x14ac:dyDescent="0.25">
      <c r="A4" s="126" t="s">
        <v>545</v>
      </c>
    </row>
    <row r="5" spans="1:14" ht="30" customHeight="1" x14ac:dyDescent="0.25">
      <c r="A5" s="206" t="s">
        <v>31</v>
      </c>
      <c r="B5" s="208" t="s">
        <v>32</v>
      </c>
      <c r="C5" s="212" t="s">
        <v>490</v>
      </c>
      <c r="D5" s="212"/>
      <c r="E5" s="212"/>
      <c r="F5" s="212" t="s">
        <v>491</v>
      </c>
      <c r="G5" s="212"/>
      <c r="H5" s="212"/>
      <c r="I5" s="212" t="s">
        <v>492</v>
      </c>
      <c r="J5" s="212"/>
      <c r="K5" s="212"/>
      <c r="L5" s="204" t="s">
        <v>547</v>
      </c>
      <c r="M5" s="204"/>
      <c r="N5" s="204"/>
    </row>
    <row r="6" spans="1:14" ht="25.5" x14ac:dyDescent="0.25">
      <c r="A6" s="213"/>
      <c r="B6" s="214"/>
      <c r="C6" s="100" t="s">
        <v>548</v>
      </c>
      <c r="D6" s="100" t="s">
        <v>6</v>
      </c>
      <c r="E6" s="102" t="s">
        <v>7</v>
      </c>
      <c r="F6" s="100" t="s">
        <v>548</v>
      </c>
      <c r="G6" s="100" t="s">
        <v>6</v>
      </c>
      <c r="H6" s="102" t="s">
        <v>7</v>
      </c>
      <c r="I6" s="100" t="s">
        <v>548</v>
      </c>
      <c r="J6" s="100" t="s">
        <v>6</v>
      </c>
      <c r="K6" s="102" t="s">
        <v>7</v>
      </c>
      <c r="L6" s="100" t="s">
        <v>548</v>
      </c>
      <c r="M6" s="100" t="s">
        <v>6</v>
      </c>
      <c r="N6" s="102" t="s">
        <v>7</v>
      </c>
    </row>
    <row r="7" spans="1:14" ht="15" customHeight="1" x14ac:dyDescent="0.25">
      <c r="A7" s="128" t="s">
        <v>203</v>
      </c>
      <c r="B7" s="108" t="s">
        <v>204</v>
      </c>
      <c r="C7" s="73">
        <v>11567236</v>
      </c>
      <c r="D7" s="73">
        <v>11729182</v>
      </c>
      <c r="E7" s="73">
        <v>11729182</v>
      </c>
      <c r="F7" s="150"/>
      <c r="G7" s="150"/>
      <c r="H7" s="150"/>
      <c r="I7" s="150"/>
      <c r="J7" s="150"/>
      <c r="K7" s="150"/>
      <c r="L7" s="73">
        <f>C7</f>
        <v>11567236</v>
      </c>
      <c r="M7" s="73">
        <f>D7</f>
        <v>11729182</v>
      </c>
      <c r="N7" s="73">
        <f>E7</f>
        <v>11729182</v>
      </c>
    </row>
    <row r="8" spans="1:14" ht="15" customHeight="1" x14ac:dyDescent="0.25">
      <c r="A8" s="104" t="s">
        <v>205</v>
      </c>
      <c r="B8" s="108" t="s">
        <v>206</v>
      </c>
      <c r="C8" s="73"/>
      <c r="D8" s="73"/>
      <c r="E8" s="73"/>
      <c r="F8" s="150"/>
      <c r="G8" s="150"/>
      <c r="H8" s="150"/>
      <c r="I8" s="150"/>
      <c r="J8" s="150"/>
      <c r="K8" s="150"/>
      <c r="L8" s="73">
        <f t="shared" ref="L8:L72" si="0">C8</f>
        <v>0</v>
      </c>
      <c r="M8" s="73">
        <f t="shared" ref="M8:M72" si="1">D8</f>
        <v>0</v>
      </c>
      <c r="N8" s="73">
        <f t="shared" ref="N8:N72" si="2">E8</f>
        <v>0</v>
      </c>
    </row>
    <row r="9" spans="1:14" ht="15" customHeight="1" x14ac:dyDescent="0.25">
      <c r="A9" s="104" t="s">
        <v>932</v>
      </c>
      <c r="B9" s="108" t="s">
        <v>934</v>
      </c>
      <c r="C9" s="73">
        <v>3273200</v>
      </c>
      <c r="D9" s="73">
        <v>3273200</v>
      </c>
      <c r="E9" s="73">
        <v>3273200</v>
      </c>
      <c r="F9" s="150"/>
      <c r="G9" s="150"/>
      <c r="H9" s="150"/>
      <c r="I9" s="150"/>
      <c r="J9" s="150"/>
      <c r="K9" s="150"/>
      <c r="L9" s="73">
        <f t="shared" si="0"/>
        <v>3273200</v>
      </c>
      <c r="M9" s="73">
        <f t="shared" si="1"/>
        <v>3273200</v>
      </c>
      <c r="N9" s="73">
        <f t="shared" si="2"/>
        <v>3273200</v>
      </c>
    </row>
    <row r="10" spans="1:14" ht="15" customHeight="1" x14ac:dyDescent="0.25">
      <c r="A10" s="104" t="s">
        <v>933</v>
      </c>
      <c r="B10" s="108" t="s">
        <v>935</v>
      </c>
      <c r="C10" s="73">
        <v>163020</v>
      </c>
      <c r="D10" s="73">
        <v>314640</v>
      </c>
      <c r="E10" s="73">
        <v>314640</v>
      </c>
      <c r="F10" s="150"/>
      <c r="G10" s="150"/>
      <c r="H10" s="150"/>
      <c r="I10" s="150"/>
      <c r="J10" s="150"/>
      <c r="K10" s="150"/>
      <c r="L10" s="73"/>
      <c r="M10" s="73"/>
      <c r="N10" s="73"/>
    </row>
    <row r="11" spans="1:14" ht="15" customHeight="1" x14ac:dyDescent="0.25">
      <c r="A11" s="104" t="s">
        <v>207</v>
      </c>
      <c r="B11" s="108" t="s">
        <v>208</v>
      </c>
      <c r="C11" s="73">
        <v>1800000</v>
      </c>
      <c r="D11" s="73">
        <v>2000000</v>
      </c>
      <c r="E11" s="73">
        <v>2000000</v>
      </c>
      <c r="F11" s="150"/>
      <c r="G11" s="150"/>
      <c r="H11" s="150"/>
      <c r="I11" s="150"/>
      <c r="J11" s="150"/>
      <c r="K11" s="150"/>
      <c r="L11" s="73">
        <f t="shared" si="0"/>
        <v>1800000</v>
      </c>
      <c r="M11" s="73">
        <f t="shared" si="1"/>
        <v>2000000</v>
      </c>
      <c r="N11" s="73">
        <f t="shared" si="2"/>
        <v>2000000</v>
      </c>
    </row>
    <row r="12" spans="1:14" ht="15" customHeight="1" x14ac:dyDescent="0.25">
      <c r="A12" s="104" t="s">
        <v>917</v>
      </c>
      <c r="B12" s="108" t="s">
        <v>209</v>
      </c>
      <c r="C12" s="73"/>
      <c r="D12" s="73">
        <v>495300</v>
      </c>
      <c r="E12" s="73">
        <v>495300</v>
      </c>
      <c r="F12" s="150"/>
      <c r="G12" s="150"/>
      <c r="H12" s="150"/>
      <c r="I12" s="150"/>
      <c r="J12" s="150"/>
      <c r="K12" s="150"/>
      <c r="L12" s="73">
        <f t="shared" si="0"/>
        <v>0</v>
      </c>
      <c r="M12" s="73">
        <f t="shared" si="1"/>
        <v>495300</v>
      </c>
      <c r="N12" s="73">
        <f t="shared" si="2"/>
        <v>495300</v>
      </c>
    </row>
    <row r="13" spans="1:14" ht="15" customHeight="1" x14ac:dyDescent="0.25">
      <c r="A13" s="104" t="s">
        <v>936</v>
      </c>
      <c r="B13" s="108" t="s">
        <v>937</v>
      </c>
      <c r="C13" s="73"/>
      <c r="D13" s="73">
        <v>10260</v>
      </c>
      <c r="E13" s="73">
        <v>10260</v>
      </c>
      <c r="F13" s="150"/>
      <c r="G13" s="150"/>
      <c r="H13" s="150"/>
      <c r="I13" s="150"/>
      <c r="J13" s="150"/>
      <c r="K13" s="150"/>
      <c r="L13" s="73"/>
      <c r="M13" s="73">
        <f t="shared" si="1"/>
        <v>10260</v>
      </c>
      <c r="N13" s="73">
        <f t="shared" si="2"/>
        <v>10260</v>
      </c>
    </row>
    <row r="14" spans="1:14" ht="15" customHeight="1" x14ac:dyDescent="0.25">
      <c r="A14" s="106" t="s">
        <v>420</v>
      </c>
      <c r="B14" s="107" t="s">
        <v>210</v>
      </c>
      <c r="C14" s="74">
        <f>SUM(C7:C12)</f>
        <v>16803456</v>
      </c>
      <c r="D14" s="74">
        <f>SUM(D7:D13)</f>
        <v>17822582</v>
      </c>
      <c r="E14" s="74">
        <f>SUM(E7:E13)</f>
        <v>17822582</v>
      </c>
      <c r="F14" s="150"/>
      <c r="G14" s="150"/>
      <c r="H14" s="150"/>
      <c r="I14" s="150"/>
      <c r="J14" s="150"/>
      <c r="K14" s="150"/>
      <c r="L14" s="74">
        <f t="shared" si="0"/>
        <v>16803456</v>
      </c>
      <c r="M14" s="74">
        <f t="shared" si="1"/>
        <v>17822582</v>
      </c>
      <c r="N14" s="74">
        <f t="shared" si="2"/>
        <v>17822582</v>
      </c>
    </row>
    <row r="15" spans="1:14" ht="15" customHeight="1" x14ac:dyDescent="0.25">
      <c r="A15" s="104" t="s">
        <v>211</v>
      </c>
      <c r="B15" s="108" t="s">
        <v>212</v>
      </c>
      <c r="C15" s="73"/>
      <c r="D15" s="73"/>
      <c r="E15" s="73"/>
      <c r="F15" s="150"/>
      <c r="G15" s="150"/>
      <c r="H15" s="150"/>
      <c r="I15" s="150"/>
      <c r="J15" s="150"/>
      <c r="K15" s="150"/>
      <c r="L15" s="73">
        <f t="shared" si="0"/>
        <v>0</v>
      </c>
      <c r="M15" s="73">
        <f t="shared" si="1"/>
        <v>0</v>
      </c>
      <c r="N15" s="73">
        <f t="shared" si="2"/>
        <v>0</v>
      </c>
    </row>
    <row r="16" spans="1:14" ht="15" customHeight="1" x14ac:dyDescent="0.25">
      <c r="A16" s="104" t="s">
        <v>213</v>
      </c>
      <c r="B16" s="108" t="s">
        <v>214</v>
      </c>
      <c r="C16" s="73"/>
      <c r="D16" s="73"/>
      <c r="E16" s="73"/>
      <c r="F16" s="150"/>
      <c r="G16" s="150"/>
      <c r="H16" s="150"/>
      <c r="I16" s="150"/>
      <c r="J16" s="150"/>
      <c r="K16" s="150"/>
      <c r="L16" s="73">
        <f t="shared" si="0"/>
        <v>0</v>
      </c>
      <c r="M16" s="73">
        <f t="shared" si="1"/>
        <v>0</v>
      </c>
      <c r="N16" s="73">
        <f t="shared" si="2"/>
        <v>0</v>
      </c>
    </row>
    <row r="17" spans="1:14" ht="15" customHeight="1" x14ac:dyDescent="0.25">
      <c r="A17" s="104" t="s">
        <v>383</v>
      </c>
      <c r="B17" s="108" t="s">
        <v>215</v>
      </c>
      <c r="C17" s="73"/>
      <c r="D17" s="73"/>
      <c r="E17" s="73"/>
      <c r="F17" s="150"/>
      <c r="G17" s="150"/>
      <c r="H17" s="150"/>
      <c r="I17" s="150"/>
      <c r="J17" s="150"/>
      <c r="K17" s="150"/>
      <c r="L17" s="73">
        <f t="shared" si="0"/>
        <v>0</v>
      </c>
      <c r="M17" s="73">
        <f t="shared" si="1"/>
        <v>0</v>
      </c>
      <c r="N17" s="73">
        <f t="shared" si="2"/>
        <v>0</v>
      </c>
    </row>
    <row r="18" spans="1:14" ht="15" customHeight="1" x14ac:dyDescent="0.25">
      <c r="A18" s="104" t="s">
        <v>384</v>
      </c>
      <c r="B18" s="108" t="s">
        <v>216</v>
      </c>
      <c r="C18" s="73"/>
      <c r="D18" s="73"/>
      <c r="E18" s="73"/>
      <c r="F18" s="150"/>
      <c r="G18" s="150"/>
      <c r="H18" s="150"/>
      <c r="I18" s="150"/>
      <c r="J18" s="150"/>
      <c r="K18" s="150"/>
      <c r="L18" s="73">
        <f t="shared" si="0"/>
        <v>0</v>
      </c>
      <c r="M18" s="73">
        <f t="shared" si="1"/>
        <v>0</v>
      </c>
      <c r="N18" s="73">
        <f t="shared" si="2"/>
        <v>0</v>
      </c>
    </row>
    <row r="19" spans="1:14" ht="15" customHeight="1" x14ac:dyDescent="0.25">
      <c r="A19" s="104" t="s">
        <v>385</v>
      </c>
      <c r="B19" s="108" t="s">
        <v>217</v>
      </c>
      <c r="C19" s="73">
        <v>2679000</v>
      </c>
      <c r="D19" s="73">
        <v>1300000</v>
      </c>
      <c r="E19" s="73">
        <v>1231334</v>
      </c>
      <c r="F19" s="150"/>
      <c r="G19" s="150"/>
      <c r="H19" s="150"/>
      <c r="I19" s="150"/>
      <c r="J19" s="150"/>
      <c r="K19" s="150"/>
      <c r="L19" s="73">
        <f t="shared" si="0"/>
        <v>2679000</v>
      </c>
      <c r="M19" s="73">
        <f t="shared" si="1"/>
        <v>1300000</v>
      </c>
      <c r="N19" s="73">
        <f t="shared" si="2"/>
        <v>1231334</v>
      </c>
    </row>
    <row r="20" spans="1:14" ht="15" customHeight="1" x14ac:dyDescent="0.25">
      <c r="A20" s="129" t="s">
        <v>421</v>
      </c>
      <c r="B20" s="133" t="s">
        <v>218</v>
      </c>
      <c r="C20" s="75">
        <f>SUM(C14:C19)</f>
        <v>19482456</v>
      </c>
      <c r="D20" s="75">
        <f>SUM(D14:D19)</f>
        <v>19122582</v>
      </c>
      <c r="E20" s="75">
        <f>SUM(E14:E19)</f>
        <v>19053916</v>
      </c>
      <c r="F20" s="150"/>
      <c r="G20" s="150"/>
      <c r="H20" s="150"/>
      <c r="I20" s="150"/>
      <c r="J20" s="150"/>
      <c r="K20" s="150"/>
      <c r="L20" s="75">
        <f t="shared" si="0"/>
        <v>19482456</v>
      </c>
      <c r="M20" s="75">
        <f t="shared" si="1"/>
        <v>19122582</v>
      </c>
      <c r="N20" s="75">
        <f t="shared" si="2"/>
        <v>19053916</v>
      </c>
    </row>
    <row r="21" spans="1:14" ht="15" customHeight="1" x14ac:dyDescent="0.25">
      <c r="A21" s="104" t="s">
        <v>219</v>
      </c>
      <c r="B21" s="108" t="s">
        <v>220</v>
      </c>
      <c r="C21" s="73"/>
      <c r="D21" s="73"/>
      <c r="E21" s="73"/>
      <c r="F21" s="150"/>
      <c r="G21" s="150"/>
      <c r="H21" s="150"/>
      <c r="I21" s="150"/>
      <c r="J21" s="150"/>
      <c r="K21" s="150"/>
      <c r="L21" s="73">
        <f t="shared" ref="L21:N26" si="3">C21</f>
        <v>0</v>
      </c>
      <c r="M21" s="73">
        <f t="shared" si="3"/>
        <v>0</v>
      </c>
      <c r="N21" s="73">
        <f t="shared" si="3"/>
        <v>0</v>
      </c>
    </row>
    <row r="22" spans="1:14" ht="15" customHeight="1" x14ac:dyDescent="0.25">
      <c r="A22" s="104" t="s">
        <v>221</v>
      </c>
      <c r="B22" s="108" t="s">
        <v>222</v>
      </c>
      <c r="C22" s="73"/>
      <c r="D22" s="73"/>
      <c r="E22" s="73"/>
      <c r="F22" s="150"/>
      <c r="G22" s="150"/>
      <c r="H22" s="150"/>
      <c r="I22" s="150"/>
      <c r="J22" s="150"/>
      <c r="K22" s="150"/>
      <c r="L22" s="73">
        <f t="shared" si="3"/>
        <v>0</v>
      </c>
      <c r="M22" s="73">
        <f t="shared" si="3"/>
        <v>0</v>
      </c>
      <c r="N22" s="73">
        <f t="shared" si="3"/>
        <v>0</v>
      </c>
    </row>
    <row r="23" spans="1:14" ht="15" customHeight="1" x14ac:dyDescent="0.25">
      <c r="A23" s="104" t="s">
        <v>386</v>
      </c>
      <c r="B23" s="108" t="s">
        <v>223</v>
      </c>
      <c r="C23" s="73"/>
      <c r="D23" s="73"/>
      <c r="E23" s="73"/>
      <c r="F23" s="150"/>
      <c r="G23" s="150"/>
      <c r="H23" s="150"/>
      <c r="I23" s="150"/>
      <c r="J23" s="150"/>
      <c r="K23" s="150"/>
      <c r="L23" s="73">
        <f t="shared" si="3"/>
        <v>0</v>
      </c>
      <c r="M23" s="73">
        <f t="shared" si="3"/>
        <v>0</v>
      </c>
      <c r="N23" s="73">
        <f t="shared" si="3"/>
        <v>0</v>
      </c>
    </row>
    <row r="24" spans="1:14" ht="15" customHeight="1" x14ac:dyDescent="0.25">
      <c r="A24" s="104" t="s">
        <v>387</v>
      </c>
      <c r="B24" s="108" t="s">
        <v>224</v>
      </c>
      <c r="C24" s="73"/>
      <c r="D24" s="73"/>
      <c r="E24" s="73"/>
      <c r="F24" s="150"/>
      <c r="G24" s="150"/>
      <c r="H24" s="150"/>
      <c r="I24" s="150"/>
      <c r="J24" s="150"/>
      <c r="K24" s="150"/>
      <c r="L24" s="73">
        <f t="shared" si="3"/>
        <v>0</v>
      </c>
      <c r="M24" s="73">
        <f t="shared" si="3"/>
        <v>0</v>
      </c>
      <c r="N24" s="73">
        <f t="shared" si="3"/>
        <v>0</v>
      </c>
    </row>
    <row r="25" spans="1:14" ht="15" customHeight="1" x14ac:dyDescent="0.25">
      <c r="A25" s="104" t="s">
        <v>388</v>
      </c>
      <c r="B25" s="108" t="s">
        <v>225</v>
      </c>
      <c r="C25" s="73"/>
      <c r="D25" s="73">
        <v>2003400</v>
      </c>
      <c r="E25" s="73">
        <v>2003400</v>
      </c>
      <c r="F25" s="150"/>
      <c r="G25" s="150"/>
      <c r="H25" s="150"/>
      <c r="I25" s="150"/>
      <c r="J25" s="150"/>
      <c r="K25" s="150"/>
      <c r="L25" s="73">
        <f t="shared" si="3"/>
        <v>0</v>
      </c>
      <c r="M25" s="73">
        <f t="shared" si="3"/>
        <v>2003400</v>
      </c>
      <c r="N25" s="73">
        <f t="shared" si="3"/>
        <v>2003400</v>
      </c>
    </row>
    <row r="26" spans="1:14" ht="15" customHeight="1" x14ac:dyDescent="0.25">
      <c r="A26" s="129" t="s">
        <v>422</v>
      </c>
      <c r="B26" s="133" t="s">
        <v>226</v>
      </c>
      <c r="C26" s="75">
        <f>SUM(C21:C25)</f>
        <v>0</v>
      </c>
      <c r="D26" s="75">
        <f>SUM(D21:D25)</f>
        <v>2003400</v>
      </c>
      <c r="E26" s="75">
        <f>SUM(E21:E25)</f>
        <v>2003400</v>
      </c>
      <c r="F26" s="150"/>
      <c r="G26" s="150"/>
      <c r="H26" s="150"/>
      <c r="I26" s="150"/>
      <c r="J26" s="150"/>
      <c r="K26" s="150"/>
      <c r="L26" s="75">
        <f t="shared" si="3"/>
        <v>0</v>
      </c>
      <c r="M26" s="75">
        <f t="shared" si="3"/>
        <v>2003400</v>
      </c>
      <c r="N26" s="75">
        <f t="shared" si="3"/>
        <v>2003400</v>
      </c>
    </row>
    <row r="27" spans="1:14" ht="15" customHeight="1" x14ac:dyDescent="0.25">
      <c r="A27" s="104" t="s">
        <v>389</v>
      </c>
      <c r="B27" s="108" t="s">
        <v>227</v>
      </c>
      <c r="C27" s="73"/>
      <c r="D27" s="73"/>
      <c r="E27" s="73"/>
      <c r="F27" s="150"/>
      <c r="G27" s="150"/>
      <c r="H27" s="150"/>
      <c r="I27" s="150"/>
      <c r="J27" s="150"/>
      <c r="K27" s="150"/>
      <c r="L27" s="73">
        <f t="shared" si="0"/>
        <v>0</v>
      </c>
      <c r="M27" s="73">
        <f t="shared" si="1"/>
        <v>0</v>
      </c>
      <c r="N27" s="73">
        <f t="shared" si="2"/>
        <v>0</v>
      </c>
    </row>
    <row r="28" spans="1:14" ht="15" customHeight="1" x14ac:dyDescent="0.25">
      <c r="A28" s="104" t="s">
        <v>390</v>
      </c>
      <c r="B28" s="108" t="s">
        <v>228</v>
      </c>
      <c r="C28" s="73"/>
      <c r="D28" s="73"/>
      <c r="E28" s="73"/>
      <c r="F28" s="150"/>
      <c r="G28" s="150"/>
      <c r="H28" s="150"/>
      <c r="I28" s="150"/>
      <c r="J28" s="150"/>
      <c r="K28" s="150"/>
      <c r="L28" s="73">
        <f t="shared" si="0"/>
        <v>0</v>
      </c>
      <c r="M28" s="73">
        <f t="shared" si="1"/>
        <v>0</v>
      </c>
      <c r="N28" s="73">
        <f t="shared" si="2"/>
        <v>0</v>
      </c>
    </row>
    <row r="29" spans="1:14" ht="15" customHeight="1" x14ac:dyDescent="0.25">
      <c r="A29" s="106" t="s">
        <v>423</v>
      </c>
      <c r="B29" s="107" t="s">
        <v>229</v>
      </c>
      <c r="C29" s="73"/>
      <c r="D29" s="73"/>
      <c r="E29" s="73"/>
      <c r="F29" s="150"/>
      <c r="G29" s="150"/>
      <c r="H29" s="150"/>
      <c r="I29" s="150"/>
      <c r="J29" s="150"/>
      <c r="K29" s="150"/>
      <c r="L29" s="73">
        <f t="shared" si="0"/>
        <v>0</v>
      </c>
      <c r="M29" s="73">
        <f t="shared" si="1"/>
        <v>0</v>
      </c>
      <c r="N29" s="73">
        <f t="shared" si="2"/>
        <v>0</v>
      </c>
    </row>
    <row r="30" spans="1:14" ht="15" customHeight="1" x14ac:dyDescent="0.25">
      <c r="A30" s="104" t="s">
        <v>391</v>
      </c>
      <c r="B30" s="108" t="s">
        <v>230</v>
      </c>
      <c r="C30" s="73"/>
      <c r="D30" s="73"/>
      <c r="E30" s="73"/>
      <c r="F30" s="150"/>
      <c r="G30" s="150"/>
      <c r="H30" s="150"/>
      <c r="I30" s="150"/>
      <c r="J30" s="150"/>
      <c r="K30" s="150"/>
      <c r="L30" s="73">
        <f t="shared" si="0"/>
        <v>0</v>
      </c>
      <c r="M30" s="73">
        <f t="shared" si="1"/>
        <v>0</v>
      </c>
      <c r="N30" s="73">
        <f t="shared" si="2"/>
        <v>0</v>
      </c>
    </row>
    <row r="31" spans="1:14" ht="15" customHeight="1" x14ac:dyDescent="0.25">
      <c r="A31" s="104" t="s">
        <v>392</v>
      </c>
      <c r="B31" s="108" t="s">
        <v>231</v>
      </c>
      <c r="C31" s="73"/>
      <c r="D31" s="73"/>
      <c r="E31" s="73"/>
      <c r="F31" s="150"/>
      <c r="G31" s="150"/>
      <c r="H31" s="150"/>
      <c r="I31" s="150"/>
      <c r="J31" s="150"/>
      <c r="K31" s="150"/>
      <c r="L31" s="73">
        <f t="shared" si="0"/>
        <v>0</v>
      </c>
      <c r="M31" s="73">
        <f t="shared" si="1"/>
        <v>0</v>
      </c>
      <c r="N31" s="73">
        <f t="shared" si="2"/>
        <v>0</v>
      </c>
    </row>
    <row r="32" spans="1:14" ht="15" customHeight="1" x14ac:dyDescent="0.25">
      <c r="A32" s="104" t="s">
        <v>393</v>
      </c>
      <c r="B32" s="108" t="s">
        <v>232</v>
      </c>
      <c r="C32" s="73">
        <v>500000</v>
      </c>
      <c r="D32" s="73">
        <v>500000</v>
      </c>
      <c r="E32" s="73">
        <v>392485</v>
      </c>
      <c r="F32" s="150"/>
      <c r="G32" s="150"/>
      <c r="H32" s="150"/>
      <c r="I32" s="150"/>
      <c r="J32" s="150"/>
      <c r="K32" s="150"/>
      <c r="L32" s="73">
        <f t="shared" si="0"/>
        <v>500000</v>
      </c>
      <c r="M32" s="73">
        <f t="shared" si="1"/>
        <v>500000</v>
      </c>
      <c r="N32" s="73">
        <f t="shared" si="2"/>
        <v>392485</v>
      </c>
    </row>
    <row r="33" spans="1:14" ht="15" customHeight="1" x14ac:dyDescent="0.25">
      <c r="A33" s="104" t="s">
        <v>394</v>
      </c>
      <c r="B33" s="108" t="s">
        <v>233</v>
      </c>
      <c r="C33" s="73">
        <v>1000000</v>
      </c>
      <c r="D33" s="73">
        <v>1950000</v>
      </c>
      <c r="E33" s="73">
        <v>1819126</v>
      </c>
      <c r="F33" s="150"/>
      <c r="G33" s="150"/>
      <c r="H33" s="150"/>
      <c r="I33" s="150"/>
      <c r="J33" s="150"/>
      <c r="K33" s="150"/>
      <c r="L33" s="73">
        <f t="shared" si="0"/>
        <v>1000000</v>
      </c>
      <c r="M33" s="73">
        <f t="shared" si="1"/>
        <v>1950000</v>
      </c>
      <c r="N33" s="73">
        <f t="shared" si="2"/>
        <v>1819126</v>
      </c>
    </row>
    <row r="34" spans="1:14" ht="15" customHeight="1" x14ac:dyDescent="0.25">
      <c r="A34" s="104" t="s">
        <v>395</v>
      </c>
      <c r="B34" s="108" t="s">
        <v>236</v>
      </c>
      <c r="C34" s="73"/>
      <c r="D34" s="73"/>
      <c r="E34" s="73"/>
      <c r="F34" s="150"/>
      <c r="G34" s="150"/>
      <c r="H34" s="150"/>
      <c r="I34" s="150"/>
      <c r="J34" s="150"/>
      <c r="K34" s="150"/>
      <c r="L34" s="73">
        <f t="shared" si="0"/>
        <v>0</v>
      </c>
      <c r="M34" s="73">
        <f t="shared" si="1"/>
        <v>0</v>
      </c>
      <c r="N34" s="73">
        <f t="shared" si="2"/>
        <v>0</v>
      </c>
    </row>
    <row r="35" spans="1:14" ht="15" customHeight="1" x14ac:dyDescent="0.25">
      <c r="A35" s="104" t="s">
        <v>237</v>
      </c>
      <c r="B35" s="108" t="s">
        <v>238</v>
      </c>
      <c r="C35" s="73"/>
      <c r="D35" s="73"/>
      <c r="E35" s="73"/>
      <c r="F35" s="150"/>
      <c r="G35" s="150"/>
      <c r="H35" s="150"/>
      <c r="I35" s="150"/>
      <c r="J35" s="150"/>
      <c r="K35" s="150"/>
      <c r="L35" s="73">
        <f t="shared" si="0"/>
        <v>0</v>
      </c>
      <c r="M35" s="73">
        <f t="shared" si="1"/>
        <v>0</v>
      </c>
      <c r="N35" s="73">
        <f t="shared" si="2"/>
        <v>0</v>
      </c>
    </row>
    <row r="36" spans="1:14" ht="15" customHeight="1" x14ac:dyDescent="0.25">
      <c r="A36" s="104" t="s">
        <v>396</v>
      </c>
      <c r="B36" s="108" t="s">
        <v>239</v>
      </c>
      <c r="C36" s="73">
        <v>200000</v>
      </c>
      <c r="D36" s="73"/>
      <c r="E36" s="73"/>
      <c r="F36" s="150"/>
      <c r="G36" s="150"/>
      <c r="H36" s="150"/>
      <c r="I36" s="150"/>
      <c r="J36" s="150"/>
      <c r="K36" s="150"/>
      <c r="L36" s="73">
        <f t="shared" si="0"/>
        <v>200000</v>
      </c>
      <c r="M36" s="73">
        <f t="shared" si="1"/>
        <v>0</v>
      </c>
      <c r="N36" s="73">
        <f t="shared" si="2"/>
        <v>0</v>
      </c>
    </row>
    <row r="37" spans="1:14" ht="15" customHeight="1" x14ac:dyDescent="0.25">
      <c r="A37" s="104" t="s">
        <v>397</v>
      </c>
      <c r="B37" s="108" t="s">
        <v>244</v>
      </c>
      <c r="C37" s="73"/>
      <c r="D37" s="73"/>
      <c r="E37" s="73"/>
      <c r="F37" s="150"/>
      <c r="G37" s="150"/>
      <c r="H37" s="150"/>
      <c r="I37" s="150"/>
      <c r="J37" s="150"/>
      <c r="K37" s="150"/>
      <c r="L37" s="73">
        <f t="shared" si="0"/>
        <v>0</v>
      </c>
      <c r="M37" s="73">
        <f t="shared" si="1"/>
        <v>0</v>
      </c>
      <c r="N37" s="73">
        <f t="shared" si="2"/>
        <v>0</v>
      </c>
    </row>
    <row r="38" spans="1:14" ht="15" customHeight="1" x14ac:dyDescent="0.25">
      <c r="A38" s="106" t="s">
        <v>424</v>
      </c>
      <c r="B38" s="107" t="s">
        <v>247</v>
      </c>
      <c r="C38" s="74">
        <f>SUM(C33:C37)</f>
        <v>1200000</v>
      </c>
      <c r="D38" s="74">
        <f>SUM(D33:D37)</f>
        <v>1950000</v>
      </c>
      <c r="E38" s="74">
        <f>SUM(E33:E37)</f>
        <v>1819126</v>
      </c>
      <c r="F38" s="150"/>
      <c r="G38" s="150"/>
      <c r="H38" s="150"/>
      <c r="I38" s="150"/>
      <c r="J38" s="150"/>
      <c r="K38" s="150"/>
      <c r="L38" s="74">
        <f t="shared" si="0"/>
        <v>1200000</v>
      </c>
      <c r="M38" s="74">
        <f t="shared" si="1"/>
        <v>1950000</v>
      </c>
      <c r="N38" s="74">
        <f t="shared" si="2"/>
        <v>1819126</v>
      </c>
    </row>
    <row r="39" spans="1:14" ht="15" customHeight="1" x14ac:dyDescent="0.25">
      <c r="A39" s="104" t="s">
        <v>398</v>
      </c>
      <c r="B39" s="108" t="s">
        <v>248</v>
      </c>
      <c r="C39" s="73"/>
      <c r="D39" s="73">
        <v>41000</v>
      </c>
      <c r="E39" s="73">
        <v>40176</v>
      </c>
      <c r="F39" s="150"/>
      <c r="G39" s="150"/>
      <c r="H39" s="150"/>
      <c r="I39" s="150"/>
      <c r="J39" s="150"/>
      <c r="K39" s="150"/>
      <c r="L39" s="73">
        <f t="shared" si="0"/>
        <v>0</v>
      </c>
      <c r="M39" s="73">
        <f t="shared" si="1"/>
        <v>41000</v>
      </c>
      <c r="N39" s="73">
        <f t="shared" si="2"/>
        <v>40176</v>
      </c>
    </row>
    <row r="40" spans="1:14" ht="15" customHeight="1" x14ac:dyDescent="0.25">
      <c r="A40" s="129" t="s">
        <v>425</v>
      </c>
      <c r="B40" s="133" t="s">
        <v>249</v>
      </c>
      <c r="C40" s="75">
        <f>C32+C38+C39</f>
        <v>1700000</v>
      </c>
      <c r="D40" s="75">
        <f>D32+D38+D39</f>
        <v>2491000</v>
      </c>
      <c r="E40" s="75">
        <f>E32+E38+E39</f>
        <v>2251787</v>
      </c>
      <c r="F40" s="150"/>
      <c r="G40" s="150"/>
      <c r="H40" s="150"/>
      <c r="I40" s="150"/>
      <c r="J40" s="150"/>
      <c r="K40" s="150"/>
      <c r="L40" s="75">
        <f t="shared" si="0"/>
        <v>1700000</v>
      </c>
      <c r="M40" s="75">
        <f t="shared" si="1"/>
        <v>2491000</v>
      </c>
      <c r="N40" s="75">
        <f t="shared" si="2"/>
        <v>2251787</v>
      </c>
    </row>
    <row r="41" spans="1:14" ht="15" customHeight="1" x14ac:dyDescent="0.25">
      <c r="A41" s="116" t="s">
        <v>250</v>
      </c>
      <c r="B41" s="108" t="s">
        <v>251</v>
      </c>
      <c r="C41" s="73"/>
      <c r="D41" s="73"/>
      <c r="E41" s="73"/>
      <c r="F41" s="150"/>
      <c r="G41" s="150"/>
      <c r="H41" s="150"/>
      <c r="I41" s="150"/>
      <c r="J41" s="150"/>
      <c r="K41" s="150"/>
      <c r="L41" s="73">
        <f t="shared" si="0"/>
        <v>0</v>
      </c>
      <c r="M41" s="73">
        <f t="shared" si="1"/>
        <v>0</v>
      </c>
      <c r="N41" s="73">
        <f t="shared" si="2"/>
        <v>0</v>
      </c>
    </row>
    <row r="42" spans="1:14" ht="15" customHeight="1" x14ac:dyDescent="0.25">
      <c r="A42" s="116" t="s">
        <v>399</v>
      </c>
      <c r="B42" s="108" t="s">
        <v>252</v>
      </c>
      <c r="C42" s="73"/>
      <c r="D42" s="73">
        <v>310000</v>
      </c>
      <c r="E42" s="73">
        <v>308340</v>
      </c>
      <c r="F42" s="150"/>
      <c r="G42" s="150"/>
      <c r="H42" s="150"/>
      <c r="I42" s="150"/>
      <c r="J42" s="150"/>
      <c r="K42" s="150"/>
      <c r="L42" s="73">
        <f t="shared" si="0"/>
        <v>0</v>
      </c>
      <c r="M42" s="73">
        <f t="shared" si="1"/>
        <v>310000</v>
      </c>
      <c r="N42" s="73">
        <f t="shared" si="2"/>
        <v>308340</v>
      </c>
    </row>
    <row r="43" spans="1:14" ht="15" customHeight="1" x14ac:dyDescent="0.25">
      <c r="A43" s="116" t="s">
        <v>400</v>
      </c>
      <c r="B43" s="108" t="s">
        <v>253</v>
      </c>
      <c r="C43" s="73"/>
      <c r="D43" s="73"/>
      <c r="E43" s="73"/>
      <c r="F43" s="150"/>
      <c r="G43" s="150"/>
      <c r="H43" s="150"/>
      <c r="I43" s="150"/>
      <c r="J43" s="150"/>
      <c r="K43" s="150"/>
      <c r="L43" s="73">
        <f t="shared" si="0"/>
        <v>0</v>
      </c>
      <c r="M43" s="73">
        <f t="shared" si="1"/>
        <v>0</v>
      </c>
      <c r="N43" s="73">
        <f t="shared" si="2"/>
        <v>0</v>
      </c>
    </row>
    <row r="44" spans="1:14" ht="15" customHeight="1" x14ac:dyDescent="0.25">
      <c r="A44" s="116" t="s">
        <v>401</v>
      </c>
      <c r="B44" s="108" t="s">
        <v>254</v>
      </c>
      <c r="C44" s="73">
        <v>200472</v>
      </c>
      <c r="D44" s="73"/>
      <c r="E44" s="73"/>
      <c r="F44" s="150"/>
      <c r="G44" s="150"/>
      <c r="H44" s="150"/>
      <c r="I44" s="150"/>
      <c r="J44" s="150"/>
      <c r="K44" s="150"/>
      <c r="L44" s="73">
        <f t="shared" si="0"/>
        <v>200472</v>
      </c>
      <c r="M44" s="73">
        <f t="shared" si="1"/>
        <v>0</v>
      </c>
      <c r="N44" s="73">
        <f t="shared" si="2"/>
        <v>0</v>
      </c>
    </row>
    <row r="45" spans="1:14" ht="15" customHeight="1" x14ac:dyDescent="0.25">
      <c r="A45" s="116" t="s">
        <v>255</v>
      </c>
      <c r="B45" s="108" t="s">
        <v>256</v>
      </c>
      <c r="C45" s="73"/>
      <c r="D45" s="73"/>
      <c r="E45" s="73"/>
      <c r="F45" s="150"/>
      <c r="G45" s="150"/>
      <c r="H45" s="150"/>
      <c r="I45" s="150"/>
      <c r="J45" s="150"/>
      <c r="K45" s="150"/>
      <c r="L45" s="73">
        <f t="shared" si="0"/>
        <v>0</v>
      </c>
      <c r="M45" s="73">
        <f t="shared" si="1"/>
        <v>0</v>
      </c>
      <c r="N45" s="73">
        <f t="shared" si="2"/>
        <v>0</v>
      </c>
    </row>
    <row r="46" spans="1:14" ht="15" customHeight="1" x14ac:dyDescent="0.25">
      <c r="A46" s="116" t="s">
        <v>257</v>
      </c>
      <c r="B46" s="108" t="s">
        <v>258</v>
      </c>
      <c r="C46" s="73"/>
      <c r="D46" s="73"/>
      <c r="E46" s="73"/>
      <c r="F46" s="150"/>
      <c r="G46" s="150"/>
      <c r="H46" s="150"/>
      <c r="I46" s="150"/>
      <c r="J46" s="150"/>
      <c r="K46" s="150"/>
      <c r="L46" s="73">
        <f t="shared" si="0"/>
        <v>0</v>
      </c>
      <c r="M46" s="73">
        <f t="shared" si="1"/>
        <v>0</v>
      </c>
      <c r="N46" s="73">
        <f t="shared" si="2"/>
        <v>0</v>
      </c>
    </row>
    <row r="47" spans="1:14" ht="15" customHeight="1" x14ac:dyDescent="0.25">
      <c r="A47" s="116" t="s">
        <v>259</v>
      </c>
      <c r="B47" s="108" t="s">
        <v>260</v>
      </c>
      <c r="C47" s="73"/>
      <c r="D47" s="73"/>
      <c r="E47" s="73"/>
      <c r="F47" s="150"/>
      <c r="G47" s="150"/>
      <c r="H47" s="150"/>
      <c r="I47" s="150"/>
      <c r="J47" s="150"/>
      <c r="K47" s="150"/>
      <c r="L47" s="73">
        <f t="shared" si="0"/>
        <v>0</v>
      </c>
      <c r="M47" s="73">
        <f t="shared" si="1"/>
        <v>0</v>
      </c>
      <c r="N47" s="73">
        <f t="shared" si="2"/>
        <v>0</v>
      </c>
    </row>
    <row r="48" spans="1:14" ht="15" customHeight="1" x14ac:dyDescent="0.25">
      <c r="A48" s="116" t="s">
        <v>402</v>
      </c>
      <c r="B48" s="108" t="s">
        <v>261</v>
      </c>
      <c r="C48" s="73"/>
      <c r="D48" s="73">
        <v>94000</v>
      </c>
      <c r="E48" s="73">
        <v>93464</v>
      </c>
      <c r="F48" s="150"/>
      <c r="G48" s="150"/>
      <c r="H48" s="150"/>
      <c r="I48" s="150"/>
      <c r="J48" s="150"/>
      <c r="K48" s="150"/>
      <c r="L48" s="73">
        <f t="shared" si="0"/>
        <v>0</v>
      </c>
      <c r="M48" s="73">
        <f t="shared" si="1"/>
        <v>94000</v>
      </c>
      <c r="N48" s="73">
        <f t="shared" si="2"/>
        <v>93464</v>
      </c>
    </row>
    <row r="49" spans="1:14" ht="15" customHeight="1" x14ac:dyDescent="0.25">
      <c r="A49" s="116" t="s">
        <v>403</v>
      </c>
      <c r="B49" s="108" t="s">
        <v>262</v>
      </c>
      <c r="C49" s="73"/>
      <c r="D49" s="73"/>
      <c r="E49" s="73"/>
      <c r="F49" s="150"/>
      <c r="G49" s="150"/>
      <c r="H49" s="150"/>
      <c r="I49" s="150"/>
      <c r="J49" s="150"/>
      <c r="K49" s="150"/>
      <c r="L49" s="73">
        <f t="shared" si="0"/>
        <v>0</v>
      </c>
      <c r="M49" s="73">
        <f t="shared" si="1"/>
        <v>0</v>
      </c>
      <c r="N49" s="73">
        <f t="shared" si="2"/>
        <v>0</v>
      </c>
    </row>
    <row r="50" spans="1:14" ht="15" customHeight="1" x14ac:dyDescent="0.25">
      <c r="A50" s="116" t="s">
        <v>404</v>
      </c>
      <c r="B50" s="108" t="s">
        <v>916</v>
      </c>
      <c r="C50" s="73"/>
      <c r="D50" s="73">
        <v>3100</v>
      </c>
      <c r="E50" s="73">
        <v>3089</v>
      </c>
      <c r="F50" s="150"/>
      <c r="G50" s="150"/>
      <c r="H50" s="150"/>
      <c r="I50" s="150"/>
      <c r="J50" s="150"/>
      <c r="K50" s="150"/>
      <c r="L50" s="73">
        <f t="shared" si="0"/>
        <v>0</v>
      </c>
      <c r="M50" s="73">
        <f t="shared" si="1"/>
        <v>3100</v>
      </c>
      <c r="N50" s="73">
        <f t="shared" si="2"/>
        <v>3089</v>
      </c>
    </row>
    <row r="51" spans="1:14" ht="15" customHeight="1" x14ac:dyDescent="0.25">
      <c r="A51" s="130" t="s">
        <v>426</v>
      </c>
      <c r="B51" s="133" t="s">
        <v>263</v>
      </c>
      <c r="C51" s="75">
        <f>SUM(C41:C50)</f>
        <v>200472</v>
      </c>
      <c r="D51" s="75">
        <f>SUM(D41:D50)</f>
        <v>407100</v>
      </c>
      <c r="E51" s="75">
        <f>SUM(E41:E50)</f>
        <v>404893</v>
      </c>
      <c r="F51" s="150"/>
      <c r="G51" s="150"/>
      <c r="H51" s="150"/>
      <c r="I51" s="150"/>
      <c r="J51" s="150"/>
      <c r="K51" s="150"/>
      <c r="L51" s="75">
        <f t="shared" si="0"/>
        <v>200472</v>
      </c>
      <c r="M51" s="75">
        <f t="shared" si="1"/>
        <v>407100</v>
      </c>
      <c r="N51" s="75">
        <f t="shared" si="2"/>
        <v>404893</v>
      </c>
    </row>
    <row r="52" spans="1:14" ht="15" customHeight="1" x14ac:dyDescent="0.25">
      <c r="A52" s="116" t="s">
        <v>272</v>
      </c>
      <c r="B52" s="108" t="s">
        <v>273</v>
      </c>
      <c r="C52" s="73"/>
      <c r="D52" s="73"/>
      <c r="E52" s="73"/>
      <c r="F52" s="150"/>
      <c r="G52" s="150"/>
      <c r="H52" s="150"/>
      <c r="I52" s="150"/>
      <c r="J52" s="150"/>
      <c r="K52" s="150"/>
      <c r="L52" s="73">
        <f t="shared" si="0"/>
        <v>0</v>
      </c>
      <c r="M52" s="73">
        <f t="shared" si="1"/>
        <v>0</v>
      </c>
      <c r="N52" s="73">
        <f t="shared" si="2"/>
        <v>0</v>
      </c>
    </row>
    <row r="53" spans="1:14" ht="15" customHeight="1" x14ac:dyDescent="0.25">
      <c r="A53" s="104" t="s">
        <v>408</v>
      </c>
      <c r="B53" s="108" t="s">
        <v>274</v>
      </c>
      <c r="C53" s="73"/>
      <c r="D53" s="73"/>
      <c r="E53" s="73"/>
      <c r="F53" s="150"/>
      <c r="G53" s="150"/>
      <c r="H53" s="150"/>
      <c r="I53" s="150"/>
      <c r="J53" s="150"/>
      <c r="K53" s="150"/>
      <c r="L53" s="73">
        <f t="shared" si="0"/>
        <v>0</v>
      </c>
      <c r="M53" s="73">
        <f t="shared" si="1"/>
        <v>0</v>
      </c>
      <c r="N53" s="73">
        <f t="shared" si="2"/>
        <v>0</v>
      </c>
    </row>
    <row r="54" spans="1:14" ht="15" customHeight="1" x14ac:dyDescent="0.25">
      <c r="A54" s="116" t="s">
        <v>409</v>
      </c>
      <c r="B54" s="108" t="s">
        <v>275</v>
      </c>
      <c r="C54" s="73"/>
      <c r="D54" s="73"/>
      <c r="E54" s="73"/>
      <c r="F54" s="150"/>
      <c r="G54" s="150"/>
      <c r="H54" s="150"/>
      <c r="I54" s="150"/>
      <c r="J54" s="150"/>
      <c r="K54" s="150"/>
      <c r="L54" s="73">
        <f t="shared" si="0"/>
        <v>0</v>
      </c>
      <c r="M54" s="73">
        <f t="shared" si="1"/>
        <v>0</v>
      </c>
      <c r="N54" s="73">
        <f t="shared" si="2"/>
        <v>0</v>
      </c>
    </row>
    <row r="55" spans="1:14" ht="15" customHeight="1" x14ac:dyDescent="0.25">
      <c r="A55" s="129" t="s">
        <v>428</v>
      </c>
      <c r="B55" s="133" t="s">
        <v>276</v>
      </c>
      <c r="C55" s="73"/>
      <c r="D55" s="73"/>
      <c r="E55" s="73"/>
      <c r="F55" s="150"/>
      <c r="G55" s="150"/>
      <c r="H55" s="150"/>
      <c r="I55" s="150"/>
      <c r="J55" s="150"/>
      <c r="K55" s="150"/>
      <c r="L55" s="73">
        <f t="shared" si="0"/>
        <v>0</v>
      </c>
      <c r="M55" s="73">
        <f t="shared" si="1"/>
        <v>0</v>
      </c>
      <c r="N55" s="73">
        <f t="shared" si="2"/>
        <v>0</v>
      </c>
    </row>
    <row r="56" spans="1:14" ht="15" customHeight="1" x14ac:dyDescent="0.25">
      <c r="A56" s="151" t="s">
        <v>489</v>
      </c>
      <c r="B56" s="152"/>
      <c r="C56" s="79">
        <f>C20+C40+C51+C55</f>
        <v>21382928</v>
      </c>
      <c r="D56" s="79">
        <f>D20+D40+D51+D55</f>
        <v>22020682</v>
      </c>
      <c r="E56" s="79">
        <f>E20+E40+E51+E55</f>
        <v>21710596</v>
      </c>
      <c r="F56" s="153"/>
      <c r="G56" s="153"/>
      <c r="H56" s="153"/>
      <c r="I56" s="153"/>
      <c r="J56" s="153"/>
      <c r="K56" s="153"/>
      <c r="L56" s="79">
        <f t="shared" si="0"/>
        <v>21382928</v>
      </c>
      <c r="M56" s="79">
        <f t="shared" si="1"/>
        <v>22020682</v>
      </c>
      <c r="N56" s="79">
        <f t="shared" si="2"/>
        <v>21710596</v>
      </c>
    </row>
    <row r="57" spans="1:14" ht="15" customHeight="1" x14ac:dyDescent="0.25">
      <c r="A57" s="116" t="s">
        <v>405</v>
      </c>
      <c r="B57" s="108" t="s">
        <v>264</v>
      </c>
      <c r="C57" s="73"/>
      <c r="D57" s="73"/>
      <c r="E57" s="73"/>
      <c r="F57" s="150"/>
      <c r="G57" s="150"/>
      <c r="H57" s="150"/>
      <c r="I57" s="150"/>
      <c r="J57" s="150"/>
      <c r="K57" s="150"/>
      <c r="L57" s="73">
        <f t="shared" si="0"/>
        <v>0</v>
      </c>
      <c r="M57" s="73">
        <f t="shared" si="1"/>
        <v>0</v>
      </c>
      <c r="N57" s="73">
        <f t="shared" si="2"/>
        <v>0</v>
      </c>
    </row>
    <row r="58" spans="1:14" ht="15" customHeight="1" x14ac:dyDescent="0.25">
      <c r="A58" s="116" t="s">
        <v>406</v>
      </c>
      <c r="B58" s="108" t="s">
        <v>265</v>
      </c>
      <c r="C58" s="73"/>
      <c r="D58" s="73">
        <v>21000</v>
      </c>
      <c r="E58" s="73">
        <v>21000</v>
      </c>
      <c r="F58" s="150"/>
      <c r="G58" s="150"/>
      <c r="H58" s="150"/>
      <c r="I58" s="150"/>
      <c r="J58" s="150"/>
      <c r="K58" s="150"/>
      <c r="L58" s="73">
        <f t="shared" si="0"/>
        <v>0</v>
      </c>
      <c r="M58" s="73">
        <f t="shared" si="1"/>
        <v>21000</v>
      </c>
      <c r="N58" s="73">
        <f t="shared" si="2"/>
        <v>21000</v>
      </c>
    </row>
    <row r="59" spans="1:14" ht="15" customHeight="1" x14ac:dyDescent="0.25">
      <c r="A59" s="116" t="s">
        <v>266</v>
      </c>
      <c r="B59" s="108" t="s">
        <v>267</v>
      </c>
      <c r="C59" s="73"/>
      <c r="D59" s="73"/>
      <c r="E59" s="73"/>
      <c r="F59" s="150"/>
      <c r="G59" s="150"/>
      <c r="H59" s="150"/>
      <c r="I59" s="150"/>
      <c r="J59" s="150"/>
      <c r="K59" s="150"/>
      <c r="L59" s="73">
        <f t="shared" si="0"/>
        <v>0</v>
      </c>
      <c r="M59" s="73">
        <f t="shared" si="1"/>
        <v>0</v>
      </c>
      <c r="N59" s="73">
        <f t="shared" si="2"/>
        <v>0</v>
      </c>
    </row>
    <row r="60" spans="1:14" ht="15" customHeight="1" x14ac:dyDescent="0.25">
      <c r="A60" s="116" t="s">
        <v>407</v>
      </c>
      <c r="B60" s="108" t="s">
        <v>268</v>
      </c>
      <c r="C60" s="73"/>
      <c r="D60" s="73"/>
      <c r="E60" s="73"/>
      <c r="F60" s="150"/>
      <c r="G60" s="150"/>
      <c r="H60" s="150"/>
      <c r="I60" s="150"/>
      <c r="J60" s="150"/>
      <c r="K60" s="150"/>
      <c r="L60" s="73">
        <f t="shared" si="0"/>
        <v>0</v>
      </c>
      <c r="M60" s="73">
        <f t="shared" si="1"/>
        <v>0</v>
      </c>
      <c r="N60" s="73">
        <f t="shared" si="2"/>
        <v>0</v>
      </c>
    </row>
    <row r="61" spans="1:14" ht="15" customHeight="1" x14ac:dyDescent="0.25">
      <c r="A61" s="116" t="s">
        <v>269</v>
      </c>
      <c r="B61" s="108" t="s">
        <v>270</v>
      </c>
      <c r="C61" s="73"/>
      <c r="D61" s="73"/>
      <c r="E61" s="73"/>
      <c r="F61" s="150"/>
      <c r="G61" s="150"/>
      <c r="H61" s="150"/>
      <c r="I61" s="150"/>
      <c r="J61" s="150"/>
      <c r="K61" s="150"/>
      <c r="L61" s="73">
        <f t="shared" si="0"/>
        <v>0</v>
      </c>
      <c r="M61" s="73">
        <f t="shared" si="1"/>
        <v>0</v>
      </c>
      <c r="N61" s="73">
        <f t="shared" si="2"/>
        <v>0</v>
      </c>
    </row>
    <row r="62" spans="1:14" ht="15" customHeight="1" x14ac:dyDescent="0.25">
      <c r="A62" s="129" t="s">
        <v>427</v>
      </c>
      <c r="B62" s="133" t="s">
        <v>271</v>
      </c>
      <c r="C62" s="73"/>
      <c r="D62" s="87">
        <f>SUM(D58:D61)</f>
        <v>21000</v>
      </c>
      <c r="E62" s="87">
        <f>SUM(E58:E61)</f>
        <v>21000</v>
      </c>
      <c r="F62" s="150"/>
      <c r="G62" s="150"/>
      <c r="H62" s="150"/>
      <c r="I62" s="150"/>
      <c r="J62" s="150"/>
      <c r="K62" s="150"/>
      <c r="L62" s="73">
        <f t="shared" si="0"/>
        <v>0</v>
      </c>
      <c r="M62" s="73">
        <f t="shared" si="1"/>
        <v>21000</v>
      </c>
      <c r="N62" s="73">
        <f t="shared" si="2"/>
        <v>21000</v>
      </c>
    </row>
    <row r="63" spans="1:14" ht="15" customHeight="1" x14ac:dyDescent="0.25">
      <c r="A63" s="116" t="s">
        <v>277</v>
      </c>
      <c r="B63" s="108" t="s">
        <v>278</v>
      </c>
      <c r="C63" s="73"/>
      <c r="D63" s="73"/>
      <c r="E63" s="73"/>
      <c r="F63" s="150"/>
      <c r="G63" s="150"/>
      <c r="H63" s="150"/>
      <c r="I63" s="150"/>
      <c r="J63" s="150"/>
      <c r="K63" s="150"/>
      <c r="L63" s="73">
        <f t="shared" si="0"/>
        <v>0</v>
      </c>
      <c r="M63" s="73">
        <f t="shared" si="1"/>
        <v>0</v>
      </c>
      <c r="N63" s="73">
        <f t="shared" si="2"/>
        <v>0</v>
      </c>
    </row>
    <row r="64" spans="1:14" ht="15" customHeight="1" x14ac:dyDescent="0.25">
      <c r="A64" s="104" t="s">
        <v>410</v>
      </c>
      <c r="B64" s="108" t="s">
        <v>279</v>
      </c>
      <c r="C64" s="73"/>
      <c r="D64" s="73"/>
      <c r="E64" s="73"/>
      <c r="F64" s="150"/>
      <c r="G64" s="150"/>
      <c r="H64" s="150"/>
      <c r="I64" s="150"/>
      <c r="J64" s="150"/>
      <c r="K64" s="150"/>
      <c r="L64" s="73">
        <f t="shared" si="0"/>
        <v>0</v>
      </c>
      <c r="M64" s="73">
        <f t="shared" si="1"/>
        <v>0</v>
      </c>
      <c r="N64" s="73">
        <f t="shared" si="2"/>
        <v>0</v>
      </c>
    </row>
    <row r="65" spans="1:14" ht="15" customHeight="1" x14ac:dyDescent="0.25">
      <c r="A65" s="116" t="s">
        <v>411</v>
      </c>
      <c r="B65" s="108" t="s">
        <v>938</v>
      </c>
      <c r="C65" s="73"/>
      <c r="D65" s="73">
        <v>7096736</v>
      </c>
      <c r="E65" s="73">
        <v>7096736</v>
      </c>
      <c r="F65" s="150"/>
      <c r="G65" s="150"/>
      <c r="H65" s="150"/>
      <c r="I65" s="150"/>
      <c r="J65" s="150"/>
      <c r="K65" s="150"/>
      <c r="L65" s="73">
        <f t="shared" si="0"/>
        <v>0</v>
      </c>
      <c r="M65" s="73">
        <f t="shared" si="1"/>
        <v>7096736</v>
      </c>
      <c r="N65" s="73">
        <f t="shared" si="2"/>
        <v>7096736</v>
      </c>
    </row>
    <row r="66" spans="1:14" ht="15" customHeight="1" x14ac:dyDescent="0.25">
      <c r="A66" s="129" t="s">
        <v>430</v>
      </c>
      <c r="B66" s="133" t="s">
        <v>281</v>
      </c>
      <c r="C66" s="73">
        <f>SUM(C63:C65)</f>
        <v>0</v>
      </c>
      <c r="D66" s="73">
        <f>SUM(D63:D65)</f>
        <v>7096736</v>
      </c>
      <c r="E66" s="73">
        <f>SUM(E63:E65)</f>
        <v>7096736</v>
      </c>
      <c r="F66" s="150"/>
      <c r="G66" s="150"/>
      <c r="H66" s="150"/>
      <c r="I66" s="150"/>
      <c r="J66" s="150"/>
      <c r="K66" s="150"/>
      <c r="L66" s="73">
        <f t="shared" si="0"/>
        <v>0</v>
      </c>
      <c r="M66" s="73">
        <f t="shared" si="1"/>
        <v>7096736</v>
      </c>
      <c r="N66" s="73">
        <f t="shared" si="2"/>
        <v>7096736</v>
      </c>
    </row>
    <row r="67" spans="1:14" ht="15" customHeight="1" x14ac:dyDescent="0.25">
      <c r="A67" s="151" t="s">
        <v>488</v>
      </c>
      <c r="B67" s="152"/>
      <c r="C67" s="79">
        <f>C26+C62+C66</f>
        <v>0</v>
      </c>
      <c r="D67" s="79">
        <f>D26+D62+D66</f>
        <v>9121136</v>
      </c>
      <c r="E67" s="79">
        <f>E26+E62+E66</f>
        <v>9121136</v>
      </c>
      <c r="F67" s="153"/>
      <c r="G67" s="153"/>
      <c r="H67" s="153"/>
      <c r="I67" s="153"/>
      <c r="J67" s="153"/>
      <c r="K67" s="153"/>
      <c r="L67" s="79">
        <f t="shared" si="0"/>
        <v>0</v>
      </c>
      <c r="M67" s="79">
        <f t="shared" si="1"/>
        <v>9121136</v>
      </c>
      <c r="N67" s="79">
        <f t="shared" si="2"/>
        <v>9121136</v>
      </c>
    </row>
    <row r="68" spans="1:14" ht="15.75" x14ac:dyDescent="0.25">
      <c r="A68" s="154" t="s">
        <v>429</v>
      </c>
      <c r="B68" s="134" t="s">
        <v>282</v>
      </c>
      <c r="C68" s="80">
        <f>C56+C67</f>
        <v>21382928</v>
      </c>
      <c r="D68" s="80">
        <f>D56+D67</f>
        <v>31141818</v>
      </c>
      <c r="E68" s="80">
        <f>E56+E67</f>
        <v>30831732</v>
      </c>
      <c r="F68" s="155"/>
      <c r="G68" s="155"/>
      <c r="H68" s="155"/>
      <c r="I68" s="155"/>
      <c r="J68" s="155"/>
      <c r="K68" s="155"/>
      <c r="L68" s="80">
        <f t="shared" si="0"/>
        <v>21382928</v>
      </c>
      <c r="M68" s="80">
        <f t="shared" si="1"/>
        <v>31141818</v>
      </c>
      <c r="N68" s="80">
        <f t="shared" si="2"/>
        <v>30831732</v>
      </c>
    </row>
    <row r="69" spans="1:14" ht="15.75" x14ac:dyDescent="0.25">
      <c r="A69" s="156" t="s">
        <v>541</v>
      </c>
      <c r="B69" s="157"/>
      <c r="C69" s="76">
        <f>C56-'1_kiadások önk'!C76</f>
        <v>-1908758</v>
      </c>
      <c r="D69" s="76">
        <f>D56-'1_kiadások önk'!D76</f>
        <v>-5360767</v>
      </c>
      <c r="E69" s="76">
        <f>E56-'1_kiadások önk'!E76</f>
        <v>1398082</v>
      </c>
      <c r="F69" s="158"/>
      <c r="G69" s="158"/>
      <c r="H69" s="158"/>
      <c r="I69" s="158"/>
      <c r="J69" s="158"/>
      <c r="K69" s="158"/>
      <c r="L69" s="76">
        <f t="shared" si="0"/>
        <v>-1908758</v>
      </c>
      <c r="M69" s="76">
        <f t="shared" si="1"/>
        <v>-5360767</v>
      </c>
      <c r="N69" s="76">
        <f t="shared" si="2"/>
        <v>1398082</v>
      </c>
    </row>
    <row r="70" spans="1:14" ht="15.75" x14ac:dyDescent="0.25">
      <c r="A70" s="156" t="s">
        <v>542</v>
      </c>
      <c r="B70" s="157"/>
      <c r="C70" s="76">
        <f>C67-'1_kiadások önk'!C99</f>
        <v>-26949800</v>
      </c>
      <c r="D70" s="76">
        <f>D67-'1_kiadások önk'!D99</f>
        <v>-24031500</v>
      </c>
      <c r="E70" s="76">
        <f>E67-'1_kiadások önk'!E99</f>
        <v>-23998434</v>
      </c>
      <c r="F70" s="158"/>
      <c r="G70" s="158"/>
      <c r="H70" s="158"/>
      <c r="I70" s="158"/>
      <c r="J70" s="158"/>
      <c r="K70" s="158"/>
      <c r="L70" s="76">
        <f t="shared" si="0"/>
        <v>-26949800</v>
      </c>
      <c r="M70" s="76">
        <f t="shared" si="1"/>
        <v>-24031500</v>
      </c>
      <c r="N70" s="76">
        <f t="shared" si="2"/>
        <v>-23998434</v>
      </c>
    </row>
    <row r="71" spans="1:14" x14ac:dyDescent="0.25">
      <c r="A71" s="140" t="s">
        <v>412</v>
      </c>
      <c r="B71" s="104" t="s">
        <v>283</v>
      </c>
      <c r="C71" s="73"/>
      <c r="D71" s="73"/>
      <c r="E71" s="73"/>
      <c r="F71" s="150"/>
      <c r="G71" s="150"/>
      <c r="H71" s="150"/>
      <c r="I71" s="150"/>
      <c r="J71" s="150"/>
      <c r="K71" s="150"/>
      <c r="L71" s="73">
        <f t="shared" si="0"/>
        <v>0</v>
      </c>
      <c r="M71" s="73">
        <f t="shared" si="1"/>
        <v>0</v>
      </c>
      <c r="N71" s="73">
        <f t="shared" si="2"/>
        <v>0</v>
      </c>
    </row>
    <row r="72" spans="1:14" x14ac:dyDescent="0.25">
      <c r="A72" s="116" t="s">
        <v>284</v>
      </c>
      <c r="B72" s="104" t="s">
        <v>285</v>
      </c>
      <c r="C72" s="73"/>
      <c r="D72" s="73"/>
      <c r="E72" s="73"/>
      <c r="F72" s="150"/>
      <c r="G72" s="150"/>
      <c r="H72" s="150"/>
      <c r="I72" s="150"/>
      <c r="J72" s="150"/>
      <c r="K72" s="150"/>
      <c r="L72" s="73">
        <f t="shared" si="0"/>
        <v>0</v>
      </c>
      <c r="M72" s="73">
        <f t="shared" si="1"/>
        <v>0</v>
      </c>
      <c r="N72" s="73">
        <f t="shared" si="2"/>
        <v>0</v>
      </c>
    </row>
    <row r="73" spans="1:14" x14ac:dyDescent="0.25">
      <c r="A73" s="140" t="s">
        <v>413</v>
      </c>
      <c r="B73" s="104" t="s">
        <v>286</v>
      </c>
      <c r="C73" s="73"/>
      <c r="D73" s="73"/>
      <c r="E73" s="73"/>
      <c r="F73" s="150"/>
      <c r="G73" s="150"/>
      <c r="H73" s="150"/>
      <c r="I73" s="150"/>
      <c r="J73" s="150"/>
      <c r="K73" s="150"/>
      <c r="L73" s="73">
        <f t="shared" ref="L73:L98" si="4">C73</f>
        <v>0</v>
      </c>
      <c r="M73" s="73">
        <f t="shared" ref="M73:M98" si="5">D73</f>
        <v>0</v>
      </c>
      <c r="N73" s="73">
        <f t="shared" ref="N73:N98" si="6">E73</f>
        <v>0</v>
      </c>
    </row>
    <row r="74" spans="1:14" x14ac:dyDescent="0.25">
      <c r="A74" s="118" t="s">
        <v>431</v>
      </c>
      <c r="B74" s="106" t="s">
        <v>287</v>
      </c>
      <c r="C74" s="73"/>
      <c r="D74" s="73"/>
      <c r="E74" s="73"/>
      <c r="F74" s="150"/>
      <c r="G74" s="150"/>
      <c r="H74" s="150"/>
      <c r="I74" s="150"/>
      <c r="J74" s="150"/>
      <c r="K74" s="150"/>
      <c r="L74" s="73">
        <f t="shared" si="4"/>
        <v>0</v>
      </c>
      <c r="M74" s="73">
        <f t="shared" si="5"/>
        <v>0</v>
      </c>
      <c r="N74" s="73">
        <f t="shared" si="6"/>
        <v>0</v>
      </c>
    </row>
    <row r="75" spans="1:14" x14ac:dyDescent="0.25">
      <c r="A75" s="116" t="s">
        <v>414</v>
      </c>
      <c r="B75" s="104" t="s">
        <v>288</v>
      </c>
      <c r="C75" s="73"/>
      <c r="D75" s="73">
        <v>5000000</v>
      </c>
      <c r="E75" s="73">
        <v>5000000</v>
      </c>
      <c r="F75" s="150"/>
      <c r="G75" s="150"/>
      <c r="H75" s="150"/>
      <c r="I75" s="150"/>
      <c r="J75" s="150"/>
      <c r="K75" s="150"/>
      <c r="L75" s="73">
        <f t="shared" si="4"/>
        <v>0</v>
      </c>
      <c r="M75" s="73">
        <f t="shared" si="5"/>
        <v>5000000</v>
      </c>
      <c r="N75" s="73">
        <f t="shared" si="6"/>
        <v>5000000</v>
      </c>
    </row>
    <row r="76" spans="1:14" x14ac:dyDescent="0.25">
      <c r="A76" s="140" t="s">
        <v>289</v>
      </c>
      <c r="B76" s="104" t="s">
        <v>290</v>
      </c>
      <c r="C76" s="73"/>
      <c r="D76" s="73"/>
      <c r="E76" s="73"/>
      <c r="F76" s="150"/>
      <c r="G76" s="150"/>
      <c r="H76" s="150"/>
      <c r="I76" s="150"/>
      <c r="J76" s="150"/>
      <c r="K76" s="150"/>
      <c r="L76" s="73">
        <f t="shared" si="4"/>
        <v>0</v>
      </c>
      <c r="M76" s="73">
        <f t="shared" si="5"/>
        <v>0</v>
      </c>
      <c r="N76" s="73">
        <f t="shared" si="6"/>
        <v>0</v>
      </c>
    </row>
    <row r="77" spans="1:14" x14ac:dyDescent="0.25">
      <c r="A77" s="116" t="s">
        <v>415</v>
      </c>
      <c r="B77" s="104" t="s">
        <v>291</v>
      </c>
      <c r="C77" s="73"/>
      <c r="D77" s="73"/>
      <c r="E77" s="73"/>
      <c r="F77" s="150"/>
      <c r="G77" s="150"/>
      <c r="H77" s="150"/>
      <c r="I77" s="150"/>
      <c r="J77" s="150"/>
      <c r="K77" s="150"/>
      <c r="L77" s="73">
        <f t="shared" si="4"/>
        <v>0</v>
      </c>
      <c r="M77" s="73">
        <f t="shared" si="5"/>
        <v>0</v>
      </c>
      <c r="N77" s="73">
        <f t="shared" si="6"/>
        <v>0</v>
      </c>
    </row>
    <row r="78" spans="1:14" x14ac:dyDescent="0.25">
      <c r="A78" s="140" t="s">
        <v>292</v>
      </c>
      <c r="B78" s="104" t="s">
        <v>293</v>
      </c>
      <c r="C78" s="73"/>
      <c r="D78" s="73"/>
      <c r="E78" s="73"/>
      <c r="F78" s="150"/>
      <c r="G78" s="150"/>
      <c r="H78" s="150"/>
      <c r="I78" s="150"/>
      <c r="J78" s="150"/>
      <c r="K78" s="150"/>
      <c r="L78" s="73">
        <f t="shared" si="4"/>
        <v>0</v>
      </c>
      <c r="M78" s="73">
        <f t="shared" si="5"/>
        <v>0</v>
      </c>
      <c r="N78" s="73">
        <f t="shared" si="6"/>
        <v>0</v>
      </c>
    </row>
    <row r="79" spans="1:14" x14ac:dyDescent="0.25">
      <c r="A79" s="142" t="s">
        <v>432</v>
      </c>
      <c r="B79" s="106" t="s">
        <v>294</v>
      </c>
      <c r="C79" s="87">
        <f>SUM(C75:C78)</f>
        <v>0</v>
      </c>
      <c r="D79" s="87">
        <f>SUM(D75:D78)</f>
        <v>5000000</v>
      </c>
      <c r="E79" s="87">
        <f>SUM(E75:E78)</f>
        <v>5000000</v>
      </c>
      <c r="F79" s="150"/>
      <c r="G79" s="150"/>
      <c r="H79" s="150"/>
      <c r="I79" s="150"/>
      <c r="J79" s="150"/>
      <c r="K79" s="150"/>
      <c r="L79" s="73">
        <f t="shared" si="4"/>
        <v>0</v>
      </c>
      <c r="M79" s="73">
        <f t="shared" si="5"/>
        <v>5000000</v>
      </c>
      <c r="N79" s="73">
        <f t="shared" si="6"/>
        <v>5000000</v>
      </c>
    </row>
    <row r="80" spans="1:14" x14ac:dyDescent="0.25">
      <c r="A80" s="104" t="s">
        <v>539</v>
      </c>
      <c r="B80" s="104" t="s">
        <v>295</v>
      </c>
      <c r="C80" s="73">
        <v>24530696</v>
      </c>
      <c r="D80" s="73">
        <v>24241349</v>
      </c>
      <c r="E80" s="73">
        <v>24241349</v>
      </c>
      <c r="F80" s="150"/>
      <c r="G80" s="150"/>
      <c r="H80" s="150"/>
      <c r="I80" s="150"/>
      <c r="J80" s="150"/>
      <c r="K80" s="150"/>
      <c r="L80" s="73">
        <f t="shared" si="4"/>
        <v>24530696</v>
      </c>
      <c r="M80" s="73">
        <f t="shared" si="5"/>
        <v>24241349</v>
      </c>
      <c r="N80" s="73">
        <f t="shared" si="6"/>
        <v>24241349</v>
      </c>
    </row>
    <row r="81" spans="1:14" x14ac:dyDescent="0.25">
      <c r="A81" s="104" t="s">
        <v>540</v>
      </c>
      <c r="B81" s="104" t="s">
        <v>295</v>
      </c>
      <c r="C81" s="73"/>
      <c r="D81" s="73"/>
      <c r="E81" s="73"/>
      <c r="F81" s="150"/>
      <c r="G81" s="150"/>
      <c r="H81" s="150"/>
      <c r="I81" s="150"/>
      <c r="J81" s="150"/>
      <c r="K81" s="150"/>
      <c r="L81" s="73">
        <f t="shared" si="4"/>
        <v>0</v>
      </c>
      <c r="M81" s="73">
        <f t="shared" si="5"/>
        <v>0</v>
      </c>
      <c r="N81" s="73">
        <f t="shared" si="6"/>
        <v>0</v>
      </c>
    </row>
    <row r="82" spans="1:14" x14ac:dyDescent="0.25">
      <c r="A82" s="104" t="s">
        <v>537</v>
      </c>
      <c r="B82" s="104" t="s">
        <v>296</v>
      </c>
      <c r="C82" s="73"/>
      <c r="D82" s="73"/>
      <c r="E82" s="73"/>
      <c r="F82" s="150"/>
      <c r="G82" s="150"/>
      <c r="H82" s="150"/>
      <c r="I82" s="150"/>
      <c r="J82" s="150"/>
      <c r="K82" s="150"/>
      <c r="L82" s="73">
        <f t="shared" si="4"/>
        <v>0</v>
      </c>
      <c r="M82" s="73">
        <f t="shared" si="5"/>
        <v>0</v>
      </c>
      <c r="N82" s="73">
        <f t="shared" si="6"/>
        <v>0</v>
      </c>
    </row>
    <row r="83" spans="1:14" x14ac:dyDescent="0.25">
      <c r="A83" s="104" t="s">
        <v>538</v>
      </c>
      <c r="B83" s="104" t="s">
        <v>296</v>
      </c>
      <c r="C83" s="73"/>
      <c r="D83" s="73"/>
      <c r="E83" s="73"/>
      <c r="F83" s="150"/>
      <c r="G83" s="150"/>
      <c r="H83" s="150"/>
      <c r="I83" s="150"/>
      <c r="J83" s="150"/>
      <c r="K83" s="150"/>
      <c r="L83" s="73">
        <f t="shared" si="4"/>
        <v>0</v>
      </c>
      <c r="M83" s="73">
        <f t="shared" si="5"/>
        <v>0</v>
      </c>
      <c r="N83" s="73">
        <f t="shared" si="6"/>
        <v>0</v>
      </c>
    </row>
    <row r="84" spans="1:14" x14ac:dyDescent="0.25">
      <c r="A84" s="106" t="s">
        <v>433</v>
      </c>
      <c r="B84" s="106" t="s">
        <v>297</v>
      </c>
      <c r="C84" s="77">
        <f>SUM(C80:C83)</f>
        <v>24530696</v>
      </c>
      <c r="D84" s="77">
        <f>SUM(D80:D83)</f>
        <v>24241349</v>
      </c>
      <c r="E84" s="77">
        <f>SUM(E80:E83)</f>
        <v>24241349</v>
      </c>
      <c r="F84" s="150"/>
      <c r="G84" s="150"/>
      <c r="H84" s="150"/>
      <c r="I84" s="150"/>
      <c r="J84" s="150"/>
      <c r="K84" s="150"/>
      <c r="L84" s="77">
        <f t="shared" si="4"/>
        <v>24530696</v>
      </c>
      <c r="M84" s="77">
        <f t="shared" si="5"/>
        <v>24241349</v>
      </c>
      <c r="N84" s="77">
        <f t="shared" si="6"/>
        <v>24241349</v>
      </c>
    </row>
    <row r="85" spans="1:14" x14ac:dyDescent="0.25">
      <c r="A85" s="140" t="s">
        <v>298</v>
      </c>
      <c r="B85" s="104" t="s">
        <v>299</v>
      </c>
      <c r="C85" s="73"/>
      <c r="D85" s="73">
        <v>823056</v>
      </c>
      <c r="E85" s="73">
        <v>823056</v>
      </c>
      <c r="F85" s="150"/>
      <c r="G85" s="150"/>
      <c r="H85" s="150"/>
      <c r="I85" s="150"/>
      <c r="J85" s="150"/>
      <c r="K85" s="150"/>
      <c r="L85" s="73">
        <f t="shared" si="4"/>
        <v>0</v>
      </c>
      <c r="M85" s="73">
        <f t="shared" si="5"/>
        <v>823056</v>
      </c>
      <c r="N85" s="73">
        <f t="shared" si="6"/>
        <v>823056</v>
      </c>
    </row>
    <row r="86" spans="1:14" x14ac:dyDescent="0.25">
      <c r="A86" s="140" t="s">
        <v>300</v>
      </c>
      <c r="B86" s="104" t="s">
        <v>301</v>
      </c>
      <c r="C86" s="73"/>
      <c r="D86" s="73"/>
      <c r="E86" s="73"/>
      <c r="F86" s="150"/>
      <c r="G86" s="150"/>
      <c r="H86" s="150"/>
      <c r="I86" s="150"/>
      <c r="J86" s="150"/>
      <c r="K86" s="150"/>
      <c r="L86" s="73">
        <f t="shared" si="4"/>
        <v>0</v>
      </c>
      <c r="M86" s="73">
        <f t="shared" si="5"/>
        <v>0</v>
      </c>
      <c r="N86" s="73">
        <f t="shared" si="6"/>
        <v>0</v>
      </c>
    </row>
    <row r="87" spans="1:14" x14ac:dyDescent="0.25">
      <c r="A87" s="140" t="s">
        <v>302</v>
      </c>
      <c r="B87" s="104" t="s">
        <v>303</v>
      </c>
      <c r="C87" s="73"/>
      <c r="D87" s="73"/>
      <c r="E87" s="73"/>
      <c r="F87" s="150"/>
      <c r="G87" s="150"/>
      <c r="H87" s="150"/>
      <c r="I87" s="150"/>
      <c r="J87" s="150"/>
      <c r="K87" s="150"/>
      <c r="L87" s="73">
        <f t="shared" si="4"/>
        <v>0</v>
      </c>
      <c r="M87" s="73">
        <f t="shared" si="5"/>
        <v>0</v>
      </c>
      <c r="N87" s="73">
        <f t="shared" si="6"/>
        <v>0</v>
      </c>
    </row>
    <row r="88" spans="1:14" x14ac:dyDescent="0.25">
      <c r="A88" s="140" t="s">
        <v>304</v>
      </c>
      <c r="B88" s="104" t="s">
        <v>305</v>
      </c>
      <c r="C88" s="73">
        <v>5000000</v>
      </c>
      <c r="D88" s="73"/>
      <c r="E88" s="73"/>
      <c r="F88" s="150"/>
      <c r="G88" s="150"/>
      <c r="H88" s="150"/>
      <c r="I88" s="150"/>
      <c r="J88" s="150"/>
      <c r="K88" s="150"/>
      <c r="L88" s="73">
        <f t="shared" si="4"/>
        <v>5000000</v>
      </c>
      <c r="M88" s="73">
        <f t="shared" si="5"/>
        <v>0</v>
      </c>
      <c r="N88" s="73">
        <f t="shared" si="6"/>
        <v>0</v>
      </c>
    </row>
    <row r="89" spans="1:14" x14ac:dyDescent="0.25">
      <c r="A89" s="116" t="s">
        <v>416</v>
      </c>
      <c r="B89" s="104" t="s">
        <v>306</v>
      </c>
      <c r="C89" s="73"/>
      <c r="D89" s="73"/>
      <c r="E89" s="73"/>
      <c r="F89" s="150"/>
      <c r="G89" s="150"/>
      <c r="H89" s="150"/>
      <c r="I89" s="150"/>
      <c r="J89" s="150"/>
      <c r="K89" s="150"/>
      <c r="L89" s="73">
        <f t="shared" si="4"/>
        <v>0</v>
      </c>
      <c r="M89" s="73">
        <f t="shared" si="5"/>
        <v>0</v>
      </c>
      <c r="N89" s="73">
        <f t="shared" si="6"/>
        <v>0</v>
      </c>
    </row>
    <row r="90" spans="1:14" x14ac:dyDescent="0.25">
      <c r="A90" s="118" t="s">
        <v>434</v>
      </c>
      <c r="B90" s="106" t="s">
        <v>307</v>
      </c>
      <c r="C90" s="77">
        <f>C84+C85+C88</f>
        <v>29530696</v>
      </c>
      <c r="D90" s="77">
        <f>D84+D85+D88</f>
        <v>25064405</v>
      </c>
      <c r="E90" s="77">
        <f>E84+E85</f>
        <v>25064405</v>
      </c>
      <c r="F90" s="150"/>
      <c r="G90" s="150"/>
      <c r="H90" s="150"/>
      <c r="I90" s="150"/>
      <c r="J90" s="150"/>
      <c r="K90" s="150"/>
      <c r="L90" s="77">
        <f t="shared" si="4"/>
        <v>29530696</v>
      </c>
      <c r="M90" s="77">
        <f t="shared" si="5"/>
        <v>25064405</v>
      </c>
      <c r="N90" s="77">
        <f t="shared" si="6"/>
        <v>25064405</v>
      </c>
    </row>
    <row r="91" spans="1:14" x14ac:dyDescent="0.25">
      <c r="A91" s="116" t="s">
        <v>308</v>
      </c>
      <c r="B91" s="104" t="s">
        <v>309</v>
      </c>
      <c r="C91" s="73"/>
      <c r="D91" s="73"/>
      <c r="E91" s="73"/>
      <c r="F91" s="150"/>
      <c r="G91" s="150"/>
      <c r="H91" s="150"/>
      <c r="I91" s="150"/>
      <c r="J91" s="150"/>
      <c r="K91" s="150"/>
      <c r="L91" s="73">
        <f t="shared" si="4"/>
        <v>0</v>
      </c>
      <c r="M91" s="73">
        <f t="shared" si="5"/>
        <v>0</v>
      </c>
      <c r="N91" s="73">
        <f t="shared" si="6"/>
        <v>0</v>
      </c>
    </row>
    <row r="92" spans="1:14" x14ac:dyDescent="0.25">
      <c r="A92" s="116" t="s">
        <v>310</v>
      </c>
      <c r="B92" s="104" t="s">
        <v>311</v>
      </c>
      <c r="C92" s="73"/>
      <c r="D92" s="73"/>
      <c r="E92" s="73"/>
      <c r="F92" s="150"/>
      <c r="G92" s="150"/>
      <c r="H92" s="150"/>
      <c r="I92" s="150"/>
      <c r="J92" s="150"/>
      <c r="K92" s="150"/>
      <c r="L92" s="73">
        <f t="shared" si="4"/>
        <v>0</v>
      </c>
      <c r="M92" s="73">
        <f t="shared" si="5"/>
        <v>0</v>
      </c>
      <c r="N92" s="73">
        <f t="shared" si="6"/>
        <v>0</v>
      </c>
    </row>
    <row r="93" spans="1:14" x14ac:dyDescent="0.25">
      <c r="A93" s="140" t="s">
        <v>312</v>
      </c>
      <c r="B93" s="104" t="s">
        <v>313</v>
      </c>
      <c r="C93" s="73"/>
      <c r="D93" s="73"/>
      <c r="E93" s="73"/>
      <c r="F93" s="150"/>
      <c r="G93" s="150"/>
      <c r="H93" s="150"/>
      <c r="I93" s="150"/>
      <c r="J93" s="150"/>
      <c r="K93" s="150"/>
      <c r="L93" s="73">
        <f t="shared" si="4"/>
        <v>0</v>
      </c>
      <c r="M93" s="73">
        <f t="shared" si="5"/>
        <v>0</v>
      </c>
      <c r="N93" s="73">
        <f t="shared" si="6"/>
        <v>0</v>
      </c>
    </row>
    <row r="94" spans="1:14" x14ac:dyDescent="0.25">
      <c r="A94" s="140" t="s">
        <v>417</v>
      </c>
      <c r="B94" s="104" t="s">
        <v>314</v>
      </c>
      <c r="C94" s="73"/>
      <c r="D94" s="73"/>
      <c r="E94" s="73"/>
      <c r="F94" s="150"/>
      <c r="G94" s="150"/>
      <c r="H94" s="150"/>
      <c r="I94" s="150"/>
      <c r="J94" s="150"/>
      <c r="K94" s="150"/>
      <c r="L94" s="73">
        <f t="shared" si="4"/>
        <v>0</v>
      </c>
      <c r="M94" s="73">
        <f t="shared" si="5"/>
        <v>0</v>
      </c>
      <c r="N94" s="73">
        <f t="shared" si="6"/>
        <v>0</v>
      </c>
    </row>
    <row r="95" spans="1:14" x14ac:dyDescent="0.25">
      <c r="A95" s="142" t="s">
        <v>435</v>
      </c>
      <c r="B95" s="106" t="s">
        <v>315</v>
      </c>
      <c r="C95" s="73"/>
      <c r="D95" s="73"/>
      <c r="E95" s="73"/>
      <c r="F95" s="150"/>
      <c r="G95" s="150"/>
      <c r="H95" s="150"/>
      <c r="I95" s="150"/>
      <c r="J95" s="150"/>
      <c r="K95" s="150"/>
      <c r="L95" s="73">
        <f t="shared" si="4"/>
        <v>0</v>
      </c>
      <c r="M95" s="73">
        <f t="shared" si="5"/>
        <v>0</v>
      </c>
      <c r="N95" s="73">
        <f t="shared" si="6"/>
        <v>0</v>
      </c>
    </row>
    <row r="96" spans="1:14" x14ac:dyDescent="0.25">
      <c r="A96" s="118" t="s">
        <v>316</v>
      </c>
      <c r="B96" s="106" t="s">
        <v>317</v>
      </c>
      <c r="C96" s="73"/>
      <c r="D96" s="73"/>
      <c r="E96" s="73"/>
      <c r="F96" s="150"/>
      <c r="G96" s="150"/>
      <c r="H96" s="150"/>
      <c r="I96" s="150"/>
      <c r="J96" s="150"/>
      <c r="K96" s="150"/>
      <c r="L96" s="73">
        <f t="shared" si="4"/>
        <v>0</v>
      </c>
      <c r="M96" s="73">
        <f t="shared" si="5"/>
        <v>0</v>
      </c>
      <c r="N96" s="73">
        <f t="shared" si="6"/>
        <v>0</v>
      </c>
    </row>
    <row r="97" spans="1:14" ht="15.75" x14ac:dyDescent="0.25">
      <c r="A97" s="144" t="s">
        <v>436</v>
      </c>
      <c r="B97" s="145" t="s">
        <v>318</v>
      </c>
      <c r="C97" s="78">
        <f>C90+C95+C96</f>
        <v>29530696</v>
      </c>
      <c r="D97" s="78">
        <f>D90+D95+D96+D79</f>
        <v>30064405</v>
      </c>
      <c r="E97" s="78">
        <f>E90+E95+E96+E79</f>
        <v>30064405</v>
      </c>
      <c r="F97" s="155"/>
      <c r="G97" s="155"/>
      <c r="H97" s="155"/>
      <c r="I97" s="155"/>
      <c r="J97" s="155"/>
      <c r="K97" s="155"/>
      <c r="L97" s="171">
        <f t="shared" si="4"/>
        <v>29530696</v>
      </c>
      <c r="M97" s="171">
        <f t="shared" si="5"/>
        <v>30064405</v>
      </c>
      <c r="N97" s="171">
        <f t="shared" si="6"/>
        <v>30064405</v>
      </c>
    </row>
    <row r="98" spans="1:14" ht="15.75" x14ac:dyDescent="0.25">
      <c r="A98" s="147" t="s">
        <v>419</v>
      </c>
      <c r="B98" s="148"/>
      <c r="C98" s="68">
        <f>C68+C97</f>
        <v>50913624</v>
      </c>
      <c r="D98" s="68">
        <f>D68+D97</f>
        <v>61206223</v>
      </c>
      <c r="E98" s="68">
        <f>E68+E97</f>
        <v>60896137</v>
      </c>
      <c r="F98" s="159"/>
      <c r="G98" s="159"/>
      <c r="H98" s="159"/>
      <c r="I98" s="159"/>
      <c r="J98" s="159"/>
      <c r="K98" s="159"/>
      <c r="L98" s="68">
        <f t="shared" si="4"/>
        <v>50913624</v>
      </c>
      <c r="M98" s="68">
        <f t="shared" si="5"/>
        <v>61206223</v>
      </c>
      <c r="N98" s="68">
        <f t="shared" si="6"/>
        <v>60896137</v>
      </c>
    </row>
  </sheetData>
  <mergeCells count="8">
    <mergeCell ref="I5:K5"/>
    <mergeCell ref="L5:N5"/>
    <mergeCell ref="A1:N1"/>
    <mergeCell ref="A2:N2"/>
    <mergeCell ref="A5:A6"/>
    <mergeCell ref="B5:B6"/>
    <mergeCell ref="C5:E5"/>
    <mergeCell ref="F5:H5"/>
  </mergeCells>
  <phoneticPr fontId="0" type="noConversion"/>
  <pageMargins left="0.41" right="0.33" top="0.46" bottom="0.51" header="0.31496062992125984" footer="0.31496062992125984"/>
  <pageSetup paperSize="9" scale="57" fitToHeight="2" orientation="landscape" r:id="rId1"/>
  <headerFooter>
    <oddHeader>&amp;C2. számú melléklet az önkormányzat 2020. évi zárszámadásáról szóló 3/2021 (V.26.) önkormányzati rendelethez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97"/>
  <sheetViews>
    <sheetView zoomScaleNormal="100" workbookViewId="0">
      <selection activeCell="A28" sqref="A28"/>
    </sheetView>
  </sheetViews>
  <sheetFormatPr defaultRowHeight="15" x14ac:dyDescent="0.25"/>
  <cols>
    <col min="1" max="1" width="92.5703125" style="97" customWidth="1"/>
    <col min="2" max="2" width="9.140625" style="97"/>
    <col min="3" max="3" width="13" style="97" customWidth="1"/>
    <col min="4" max="4" width="14.140625" style="97" customWidth="1"/>
    <col min="5" max="5" width="14" style="97" customWidth="1"/>
    <col min="6" max="16384" width="9.140625" style="97"/>
  </cols>
  <sheetData>
    <row r="1" spans="1:5" ht="24" customHeight="1" x14ac:dyDescent="0.3">
      <c r="A1" s="196" t="s">
        <v>939</v>
      </c>
      <c r="B1" s="197"/>
      <c r="C1" s="197"/>
      <c r="D1" s="197"/>
      <c r="E1" s="197"/>
    </row>
    <row r="2" spans="1:5" ht="24" customHeight="1" x14ac:dyDescent="0.3">
      <c r="A2" s="200" t="s">
        <v>922</v>
      </c>
      <c r="B2" s="197"/>
      <c r="C2" s="197"/>
      <c r="D2" s="197"/>
      <c r="E2" s="197"/>
    </row>
    <row r="3" spans="1:5" ht="18.75" x14ac:dyDescent="0.3">
      <c r="A3" s="125"/>
    </row>
    <row r="4" spans="1:5" x14ac:dyDescent="0.25">
      <c r="A4" s="126" t="s">
        <v>545</v>
      </c>
    </row>
    <row r="5" spans="1:5" ht="25.5" x14ac:dyDescent="0.25">
      <c r="A5" s="160" t="s">
        <v>31</v>
      </c>
      <c r="B5" s="100" t="s">
        <v>4</v>
      </c>
      <c r="C5" s="100" t="s">
        <v>548</v>
      </c>
      <c r="D5" s="100" t="s">
        <v>6</v>
      </c>
      <c r="E5" s="102" t="s">
        <v>7</v>
      </c>
    </row>
    <row r="6" spans="1:5" ht="15" customHeight="1" x14ac:dyDescent="0.25">
      <c r="A6" s="128" t="s">
        <v>203</v>
      </c>
      <c r="B6" s="108" t="s">
        <v>204</v>
      </c>
      <c r="C6" s="73">
        <v>11567236</v>
      </c>
      <c r="D6" s="73">
        <v>11729182</v>
      </c>
      <c r="E6" s="73">
        <v>11729182</v>
      </c>
    </row>
    <row r="7" spans="1:5" ht="15" customHeight="1" x14ac:dyDescent="0.25">
      <c r="A7" s="104" t="s">
        <v>205</v>
      </c>
      <c r="B7" s="108" t="s">
        <v>206</v>
      </c>
      <c r="C7" s="73"/>
      <c r="D7" s="73"/>
      <c r="E7" s="73"/>
    </row>
    <row r="8" spans="1:5" ht="15" customHeight="1" x14ac:dyDescent="0.25">
      <c r="A8" s="104" t="s">
        <v>932</v>
      </c>
      <c r="B8" s="108" t="s">
        <v>934</v>
      </c>
      <c r="C8" s="73">
        <v>3273200</v>
      </c>
      <c r="D8" s="73">
        <v>3273200</v>
      </c>
      <c r="E8" s="73">
        <v>3273200</v>
      </c>
    </row>
    <row r="9" spans="1:5" ht="15" customHeight="1" x14ac:dyDescent="0.25">
      <c r="A9" s="104" t="s">
        <v>933</v>
      </c>
      <c r="B9" s="108" t="s">
        <v>935</v>
      </c>
      <c r="C9" s="73">
        <v>163020</v>
      </c>
      <c r="D9" s="73">
        <v>314640</v>
      </c>
      <c r="E9" s="73">
        <v>314640</v>
      </c>
    </row>
    <row r="10" spans="1:5" ht="15" customHeight="1" x14ac:dyDescent="0.25">
      <c r="A10" s="104" t="s">
        <v>207</v>
      </c>
      <c r="B10" s="108" t="s">
        <v>208</v>
      </c>
      <c r="C10" s="73">
        <v>1800000</v>
      </c>
      <c r="D10" s="73">
        <v>2000000</v>
      </c>
      <c r="E10" s="73">
        <v>2000000</v>
      </c>
    </row>
    <row r="11" spans="1:5" ht="15" customHeight="1" x14ac:dyDescent="0.25">
      <c r="A11" s="104" t="s">
        <v>917</v>
      </c>
      <c r="B11" s="108" t="s">
        <v>209</v>
      </c>
      <c r="C11" s="73"/>
      <c r="D11" s="73">
        <v>495300</v>
      </c>
      <c r="E11" s="73">
        <v>495300</v>
      </c>
    </row>
    <row r="12" spans="1:5" ht="15" customHeight="1" x14ac:dyDescent="0.25">
      <c r="A12" s="104" t="s">
        <v>936</v>
      </c>
      <c r="B12" s="108" t="s">
        <v>937</v>
      </c>
      <c r="C12" s="73"/>
      <c r="D12" s="73">
        <v>10260</v>
      </c>
      <c r="E12" s="73">
        <v>10260</v>
      </c>
    </row>
    <row r="13" spans="1:5" ht="15" customHeight="1" x14ac:dyDescent="0.25">
      <c r="A13" s="106" t="s">
        <v>420</v>
      </c>
      <c r="B13" s="107" t="s">
        <v>210</v>
      </c>
      <c r="C13" s="74">
        <f>SUM(C6:C11)</f>
        <v>16803456</v>
      </c>
      <c r="D13" s="74">
        <f>SUM(D6:D12)</f>
        <v>17822582</v>
      </c>
      <c r="E13" s="74">
        <f>SUM(E6:E12)</f>
        <v>17822582</v>
      </c>
    </row>
    <row r="14" spans="1:5" ht="15" customHeight="1" x14ac:dyDescent="0.25">
      <c r="A14" s="104" t="s">
        <v>211</v>
      </c>
      <c r="B14" s="108" t="s">
        <v>212</v>
      </c>
      <c r="C14" s="73"/>
      <c r="D14" s="73"/>
      <c r="E14" s="73"/>
    </row>
    <row r="15" spans="1:5" ht="15" customHeight="1" x14ac:dyDescent="0.25">
      <c r="A15" s="104" t="s">
        <v>213</v>
      </c>
      <c r="B15" s="108" t="s">
        <v>214</v>
      </c>
      <c r="C15" s="73"/>
      <c r="D15" s="73"/>
      <c r="E15" s="73"/>
    </row>
    <row r="16" spans="1:5" ht="15" customHeight="1" x14ac:dyDescent="0.25">
      <c r="A16" s="104" t="s">
        <v>383</v>
      </c>
      <c r="B16" s="108" t="s">
        <v>215</v>
      </c>
      <c r="C16" s="73"/>
      <c r="D16" s="73"/>
      <c r="E16" s="73"/>
    </row>
    <row r="17" spans="1:5" ht="15" customHeight="1" x14ac:dyDescent="0.25">
      <c r="A17" s="104" t="s">
        <v>384</v>
      </c>
      <c r="B17" s="108" t="s">
        <v>216</v>
      </c>
      <c r="C17" s="73"/>
      <c r="D17" s="73"/>
      <c r="E17" s="73"/>
    </row>
    <row r="18" spans="1:5" ht="15" customHeight="1" x14ac:dyDescent="0.25">
      <c r="A18" s="104" t="s">
        <v>385</v>
      </c>
      <c r="B18" s="108" t="s">
        <v>217</v>
      </c>
      <c r="C18" s="73">
        <v>2679000</v>
      </c>
      <c r="D18" s="73">
        <v>1300000</v>
      </c>
      <c r="E18" s="73">
        <v>1231334</v>
      </c>
    </row>
    <row r="19" spans="1:5" ht="15" customHeight="1" x14ac:dyDescent="0.25">
      <c r="A19" s="129" t="s">
        <v>421</v>
      </c>
      <c r="B19" s="133" t="s">
        <v>218</v>
      </c>
      <c r="C19" s="75">
        <f>SUM(C13:C18)</f>
        <v>19482456</v>
      </c>
      <c r="D19" s="75">
        <f>SUM(D13:D18)</f>
        <v>19122582</v>
      </c>
      <c r="E19" s="75">
        <f>SUM(E13:E18)</f>
        <v>19053916</v>
      </c>
    </row>
    <row r="20" spans="1:5" ht="15" customHeight="1" x14ac:dyDescent="0.25">
      <c r="A20" s="104" t="s">
        <v>219</v>
      </c>
      <c r="B20" s="108" t="s">
        <v>220</v>
      </c>
      <c r="C20" s="73"/>
      <c r="D20" s="73"/>
      <c r="E20" s="73"/>
    </row>
    <row r="21" spans="1:5" ht="15" customHeight="1" x14ac:dyDescent="0.25">
      <c r="A21" s="104" t="s">
        <v>221</v>
      </c>
      <c r="B21" s="108" t="s">
        <v>222</v>
      </c>
      <c r="C21" s="73"/>
      <c r="D21" s="73"/>
      <c r="E21" s="73"/>
    </row>
    <row r="22" spans="1:5" ht="15" customHeight="1" x14ac:dyDescent="0.25">
      <c r="A22" s="104" t="s">
        <v>386</v>
      </c>
      <c r="B22" s="108" t="s">
        <v>223</v>
      </c>
      <c r="C22" s="73"/>
      <c r="D22" s="73"/>
      <c r="E22" s="73"/>
    </row>
    <row r="23" spans="1:5" ht="15" customHeight="1" x14ac:dyDescent="0.25">
      <c r="A23" s="104" t="s">
        <v>387</v>
      </c>
      <c r="B23" s="108" t="s">
        <v>224</v>
      </c>
      <c r="C23" s="73"/>
      <c r="D23" s="73"/>
      <c r="E23" s="73"/>
    </row>
    <row r="24" spans="1:5" ht="15" customHeight="1" x14ac:dyDescent="0.25">
      <c r="A24" s="104" t="s">
        <v>388</v>
      </c>
      <c r="B24" s="108" t="s">
        <v>225</v>
      </c>
      <c r="C24" s="73"/>
      <c r="D24" s="73">
        <v>2003400</v>
      </c>
      <c r="E24" s="73">
        <v>2003400</v>
      </c>
    </row>
    <row r="25" spans="1:5" ht="15" customHeight="1" x14ac:dyDescent="0.25">
      <c r="A25" s="129" t="s">
        <v>422</v>
      </c>
      <c r="B25" s="133" t="s">
        <v>226</v>
      </c>
      <c r="C25" s="75">
        <f>SUM(C20:C24)</f>
        <v>0</v>
      </c>
      <c r="D25" s="75">
        <f>SUM(D20:D24)</f>
        <v>2003400</v>
      </c>
      <c r="E25" s="75">
        <f>SUM(E20:E24)</f>
        <v>2003400</v>
      </c>
    </row>
    <row r="26" spans="1:5" ht="15" customHeight="1" x14ac:dyDescent="0.25">
      <c r="A26" s="104" t="s">
        <v>389</v>
      </c>
      <c r="B26" s="108" t="s">
        <v>227</v>
      </c>
      <c r="C26" s="73"/>
      <c r="D26" s="73"/>
      <c r="E26" s="73"/>
    </row>
    <row r="27" spans="1:5" ht="15" customHeight="1" x14ac:dyDescent="0.25">
      <c r="A27" s="104" t="s">
        <v>390</v>
      </c>
      <c r="B27" s="108" t="s">
        <v>228</v>
      </c>
      <c r="C27" s="73"/>
      <c r="D27" s="73"/>
      <c r="E27" s="73"/>
    </row>
    <row r="28" spans="1:5" ht="15" customHeight="1" x14ac:dyDescent="0.25">
      <c r="A28" s="106" t="s">
        <v>423</v>
      </c>
      <c r="B28" s="107" t="s">
        <v>229</v>
      </c>
      <c r="C28" s="73"/>
      <c r="D28" s="73"/>
      <c r="E28" s="73"/>
    </row>
    <row r="29" spans="1:5" ht="15" customHeight="1" x14ac:dyDescent="0.25">
      <c r="A29" s="104" t="s">
        <v>391</v>
      </c>
      <c r="B29" s="108" t="s">
        <v>230</v>
      </c>
      <c r="C29" s="73"/>
      <c r="D29" s="73"/>
      <c r="E29" s="73"/>
    </row>
    <row r="30" spans="1:5" ht="15" customHeight="1" x14ac:dyDescent="0.25">
      <c r="A30" s="104" t="s">
        <v>392</v>
      </c>
      <c r="B30" s="108" t="s">
        <v>231</v>
      </c>
      <c r="C30" s="73"/>
      <c r="D30" s="73"/>
      <c r="E30" s="73"/>
    </row>
    <row r="31" spans="1:5" ht="15" customHeight="1" x14ac:dyDescent="0.25">
      <c r="A31" s="104" t="s">
        <v>393</v>
      </c>
      <c r="B31" s="108" t="s">
        <v>232</v>
      </c>
      <c r="C31" s="73">
        <v>500000</v>
      </c>
      <c r="D31" s="73">
        <v>500000</v>
      </c>
      <c r="E31" s="73">
        <v>392485</v>
      </c>
    </row>
    <row r="32" spans="1:5" ht="15" customHeight="1" x14ac:dyDescent="0.25">
      <c r="A32" s="104" t="s">
        <v>394</v>
      </c>
      <c r="B32" s="108" t="s">
        <v>233</v>
      </c>
      <c r="C32" s="73">
        <v>1000000</v>
      </c>
      <c r="D32" s="73">
        <v>1950000</v>
      </c>
      <c r="E32" s="73">
        <v>1819126</v>
      </c>
    </row>
    <row r="33" spans="1:5" ht="15" customHeight="1" x14ac:dyDescent="0.25">
      <c r="A33" s="104" t="s">
        <v>395</v>
      </c>
      <c r="B33" s="108" t="s">
        <v>236</v>
      </c>
      <c r="C33" s="73"/>
      <c r="D33" s="73"/>
      <c r="E33" s="73"/>
    </row>
    <row r="34" spans="1:5" ht="15" customHeight="1" x14ac:dyDescent="0.25">
      <c r="A34" s="104" t="s">
        <v>237</v>
      </c>
      <c r="B34" s="108" t="s">
        <v>238</v>
      </c>
      <c r="C34" s="73"/>
      <c r="D34" s="73"/>
      <c r="E34" s="73"/>
    </row>
    <row r="35" spans="1:5" ht="15" customHeight="1" x14ac:dyDescent="0.25">
      <c r="A35" s="104" t="s">
        <v>396</v>
      </c>
      <c r="B35" s="108" t="s">
        <v>239</v>
      </c>
      <c r="C35" s="73">
        <v>200000</v>
      </c>
      <c r="D35" s="73"/>
      <c r="E35" s="73"/>
    </row>
    <row r="36" spans="1:5" ht="15" customHeight="1" x14ac:dyDescent="0.25">
      <c r="A36" s="104" t="s">
        <v>397</v>
      </c>
      <c r="B36" s="108" t="s">
        <v>244</v>
      </c>
      <c r="C36" s="73"/>
      <c r="D36" s="73"/>
      <c r="E36" s="73"/>
    </row>
    <row r="37" spans="1:5" ht="15" customHeight="1" x14ac:dyDescent="0.25">
      <c r="A37" s="106" t="s">
        <v>424</v>
      </c>
      <c r="B37" s="107" t="s">
        <v>247</v>
      </c>
      <c r="C37" s="74">
        <f>SUM(C32:C36)</f>
        <v>1200000</v>
      </c>
      <c r="D37" s="74">
        <f>SUM(D32:D36)</f>
        <v>1950000</v>
      </c>
      <c r="E37" s="74">
        <f>SUM(E32:E36)</f>
        <v>1819126</v>
      </c>
    </row>
    <row r="38" spans="1:5" ht="15" customHeight="1" x14ac:dyDescent="0.25">
      <c r="A38" s="104" t="s">
        <v>398</v>
      </c>
      <c r="B38" s="108" t="s">
        <v>248</v>
      </c>
      <c r="C38" s="73"/>
      <c r="D38" s="73">
        <v>41000</v>
      </c>
      <c r="E38" s="73">
        <v>40176</v>
      </c>
    </row>
    <row r="39" spans="1:5" ht="15" customHeight="1" x14ac:dyDescent="0.25">
      <c r="A39" s="129" t="s">
        <v>425</v>
      </c>
      <c r="B39" s="133" t="s">
        <v>249</v>
      </c>
      <c r="C39" s="75">
        <f>C31+C37+C38</f>
        <v>1700000</v>
      </c>
      <c r="D39" s="75">
        <f>D31+D37+D38</f>
        <v>2491000</v>
      </c>
      <c r="E39" s="75">
        <f>E31+E37+E38</f>
        <v>2251787</v>
      </c>
    </row>
    <row r="40" spans="1:5" ht="15" customHeight="1" x14ac:dyDescent="0.25">
      <c r="A40" s="116" t="s">
        <v>250</v>
      </c>
      <c r="B40" s="108" t="s">
        <v>251</v>
      </c>
      <c r="C40" s="73"/>
      <c r="D40" s="73"/>
      <c r="E40" s="73"/>
    </row>
    <row r="41" spans="1:5" ht="15" customHeight="1" x14ac:dyDescent="0.25">
      <c r="A41" s="116" t="s">
        <v>399</v>
      </c>
      <c r="B41" s="108" t="s">
        <v>252</v>
      </c>
      <c r="C41" s="73"/>
      <c r="D41" s="73">
        <v>310000</v>
      </c>
      <c r="E41" s="73">
        <v>308340</v>
      </c>
    </row>
    <row r="42" spans="1:5" ht="15" customHeight="1" x14ac:dyDescent="0.25">
      <c r="A42" s="116" t="s">
        <v>400</v>
      </c>
      <c r="B42" s="108" t="s">
        <v>253</v>
      </c>
      <c r="C42" s="73"/>
      <c r="D42" s="73"/>
      <c r="E42" s="73"/>
    </row>
    <row r="43" spans="1:5" ht="15" customHeight="1" x14ac:dyDescent="0.25">
      <c r="A43" s="116" t="s">
        <v>401</v>
      </c>
      <c r="B43" s="108" t="s">
        <v>254</v>
      </c>
      <c r="C43" s="73">
        <v>200472</v>
      </c>
      <c r="D43" s="73"/>
      <c r="E43" s="73"/>
    </row>
    <row r="44" spans="1:5" ht="15" customHeight="1" x14ac:dyDescent="0.25">
      <c r="A44" s="116" t="s">
        <v>255</v>
      </c>
      <c r="B44" s="108" t="s">
        <v>256</v>
      </c>
      <c r="C44" s="73"/>
      <c r="D44" s="73"/>
      <c r="E44" s="73"/>
    </row>
    <row r="45" spans="1:5" ht="15" customHeight="1" x14ac:dyDescent="0.25">
      <c r="A45" s="116" t="s">
        <v>257</v>
      </c>
      <c r="B45" s="108" t="s">
        <v>258</v>
      </c>
      <c r="C45" s="73"/>
      <c r="D45" s="73"/>
      <c r="E45" s="73"/>
    </row>
    <row r="46" spans="1:5" ht="15" customHeight="1" x14ac:dyDescent="0.25">
      <c r="A46" s="116" t="s">
        <v>259</v>
      </c>
      <c r="B46" s="108" t="s">
        <v>260</v>
      </c>
      <c r="C46" s="73"/>
      <c r="D46" s="73"/>
      <c r="E46" s="73"/>
    </row>
    <row r="47" spans="1:5" ht="15" customHeight="1" x14ac:dyDescent="0.25">
      <c r="A47" s="116" t="s">
        <v>402</v>
      </c>
      <c r="B47" s="108" t="s">
        <v>261</v>
      </c>
      <c r="C47" s="73"/>
      <c r="D47" s="73">
        <v>94000</v>
      </c>
      <c r="E47" s="73">
        <v>93464</v>
      </c>
    </row>
    <row r="48" spans="1:5" ht="15" customHeight="1" x14ac:dyDescent="0.25">
      <c r="A48" s="116" t="s">
        <v>403</v>
      </c>
      <c r="B48" s="108" t="s">
        <v>262</v>
      </c>
      <c r="C48" s="73"/>
      <c r="D48" s="73"/>
      <c r="E48" s="73"/>
    </row>
    <row r="49" spans="1:5" ht="15" customHeight="1" x14ac:dyDescent="0.25">
      <c r="A49" s="116" t="s">
        <v>404</v>
      </c>
      <c r="B49" s="108" t="s">
        <v>916</v>
      </c>
      <c r="C49" s="73"/>
      <c r="D49" s="73">
        <v>3100</v>
      </c>
      <c r="E49" s="73">
        <v>3089</v>
      </c>
    </row>
    <row r="50" spans="1:5" ht="15" customHeight="1" x14ac:dyDescent="0.25">
      <c r="A50" s="130" t="s">
        <v>426</v>
      </c>
      <c r="B50" s="133" t="s">
        <v>263</v>
      </c>
      <c r="C50" s="75">
        <f>SUM(C40:C49)</f>
        <v>200472</v>
      </c>
      <c r="D50" s="75">
        <f>SUM(D40:D49)</f>
        <v>407100</v>
      </c>
      <c r="E50" s="75">
        <f>SUM(E40:E49)</f>
        <v>404893</v>
      </c>
    </row>
    <row r="51" spans="1:5" ht="15" customHeight="1" x14ac:dyDescent="0.25">
      <c r="A51" s="116" t="s">
        <v>272</v>
      </c>
      <c r="B51" s="108" t="s">
        <v>273</v>
      </c>
      <c r="C51" s="73"/>
      <c r="D51" s="73"/>
      <c r="E51" s="73"/>
    </row>
    <row r="52" spans="1:5" ht="15" customHeight="1" x14ac:dyDescent="0.25">
      <c r="A52" s="104" t="s">
        <v>408</v>
      </c>
      <c r="B52" s="108" t="s">
        <v>274</v>
      </c>
      <c r="C52" s="73"/>
      <c r="D52" s="73"/>
      <c r="E52" s="73"/>
    </row>
    <row r="53" spans="1:5" ht="15" customHeight="1" x14ac:dyDescent="0.25">
      <c r="A53" s="116" t="s">
        <v>409</v>
      </c>
      <c r="B53" s="108" t="s">
        <v>275</v>
      </c>
      <c r="C53" s="73"/>
      <c r="D53" s="73"/>
      <c r="E53" s="73"/>
    </row>
    <row r="54" spans="1:5" ht="15" customHeight="1" x14ac:dyDescent="0.25">
      <c r="A54" s="129" t="s">
        <v>428</v>
      </c>
      <c r="B54" s="133" t="s">
        <v>276</v>
      </c>
      <c r="C54" s="73"/>
      <c r="D54" s="73"/>
      <c r="E54" s="73"/>
    </row>
    <row r="55" spans="1:5" ht="15" customHeight="1" x14ac:dyDescent="0.25">
      <c r="A55" s="131" t="s">
        <v>489</v>
      </c>
      <c r="B55" s="161"/>
      <c r="C55" s="79">
        <f>C19+C39+C50+C54</f>
        <v>21382928</v>
      </c>
      <c r="D55" s="79">
        <f>D19+D39+D50+D54</f>
        <v>22020682</v>
      </c>
      <c r="E55" s="79">
        <f>E19+E39+E50+E54</f>
        <v>21710596</v>
      </c>
    </row>
    <row r="56" spans="1:5" ht="15" customHeight="1" x14ac:dyDescent="0.25">
      <c r="A56" s="116" t="s">
        <v>405</v>
      </c>
      <c r="B56" s="108" t="s">
        <v>264</v>
      </c>
      <c r="C56" s="73"/>
      <c r="D56" s="73"/>
      <c r="E56" s="73"/>
    </row>
    <row r="57" spans="1:5" ht="15" customHeight="1" x14ac:dyDescent="0.25">
      <c r="A57" s="116" t="s">
        <v>406</v>
      </c>
      <c r="B57" s="108" t="s">
        <v>265</v>
      </c>
      <c r="C57" s="73"/>
      <c r="D57" s="73">
        <v>21000</v>
      </c>
      <c r="E57" s="73">
        <v>21000</v>
      </c>
    </row>
    <row r="58" spans="1:5" ht="15" customHeight="1" x14ac:dyDescent="0.25">
      <c r="A58" s="116" t="s">
        <v>266</v>
      </c>
      <c r="B58" s="108" t="s">
        <v>267</v>
      </c>
      <c r="C58" s="73"/>
      <c r="D58" s="73"/>
      <c r="E58" s="73"/>
    </row>
    <row r="59" spans="1:5" ht="15" customHeight="1" x14ac:dyDescent="0.25">
      <c r="A59" s="116" t="s">
        <v>407</v>
      </c>
      <c r="B59" s="108" t="s">
        <v>268</v>
      </c>
      <c r="C59" s="73"/>
      <c r="D59" s="73"/>
      <c r="E59" s="73"/>
    </row>
    <row r="60" spans="1:5" ht="15" customHeight="1" x14ac:dyDescent="0.25">
      <c r="A60" s="116" t="s">
        <v>269</v>
      </c>
      <c r="B60" s="108" t="s">
        <v>270</v>
      </c>
      <c r="C60" s="73"/>
      <c r="D60" s="73"/>
      <c r="E60" s="73"/>
    </row>
    <row r="61" spans="1:5" ht="15" customHeight="1" x14ac:dyDescent="0.25">
      <c r="A61" s="129" t="s">
        <v>427</v>
      </c>
      <c r="B61" s="133" t="s">
        <v>271</v>
      </c>
      <c r="C61" s="73"/>
      <c r="D61" s="87">
        <f>SUM(D57:D60)</f>
        <v>21000</v>
      </c>
      <c r="E61" s="87">
        <f>SUM(E57:E60)</f>
        <v>21000</v>
      </c>
    </row>
    <row r="62" spans="1:5" ht="15" customHeight="1" x14ac:dyDescent="0.25">
      <c r="A62" s="116" t="s">
        <v>277</v>
      </c>
      <c r="B62" s="108" t="s">
        <v>278</v>
      </c>
      <c r="C62" s="73"/>
      <c r="D62" s="73"/>
      <c r="E62" s="73"/>
    </row>
    <row r="63" spans="1:5" ht="15" customHeight="1" x14ac:dyDescent="0.25">
      <c r="A63" s="104" t="s">
        <v>410</v>
      </c>
      <c r="B63" s="108" t="s">
        <v>279</v>
      </c>
      <c r="C63" s="73"/>
      <c r="D63" s="73"/>
      <c r="E63" s="73"/>
    </row>
    <row r="64" spans="1:5" ht="15" customHeight="1" x14ac:dyDescent="0.25">
      <c r="A64" s="116" t="s">
        <v>411</v>
      </c>
      <c r="B64" s="108" t="s">
        <v>938</v>
      </c>
      <c r="C64" s="73"/>
      <c r="D64" s="73">
        <v>7096736</v>
      </c>
      <c r="E64" s="73">
        <v>7096736</v>
      </c>
    </row>
    <row r="65" spans="1:5" ht="15" customHeight="1" x14ac:dyDescent="0.25">
      <c r="A65" s="129" t="s">
        <v>430</v>
      </c>
      <c r="B65" s="133" t="s">
        <v>281</v>
      </c>
      <c r="C65" s="73">
        <f>SUM(C62:C64)</f>
        <v>0</v>
      </c>
      <c r="D65" s="73">
        <f>SUM(D62:D64)</f>
        <v>7096736</v>
      </c>
      <c r="E65" s="73">
        <f>SUM(E62:E64)</f>
        <v>7096736</v>
      </c>
    </row>
    <row r="66" spans="1:5" ht="15" customHeight="1" x14ac:dyDescent="0.25">
      <c r="A66" s="131" t="s">
        <v>488</v>
      </c>
      <c r="B66" s="161"/>
      <c r="C66" s="79">
        <f>C25+C61+C65</f>
        <v>0</v>
      </c>
      <c r="D66" s="79">
        <f>D25+D61+D65</f>
        <v>9121136</v>
      </c>
      <c r="E66" s="79">
        <f>E25+E61+E65</f>
        <v>9121136</v>
      </c>
    </row>
    <row r="67" spans="1:5" ht="15" customHeight="1" x14ac:dyDescent="0.25">
      <c r="A67" s="154" t="s">
        <v>429</v>
      </c>
      <c r="B67" s="134" t="s">
        <v>282</v>
      </c>
      <c r="C67" s="80">
        <f>C55+C66</f>
        <v>21382928</v>
      </c>
      <c r="D67" s="80">
        <f>D55+D66</f>
        <v>31141818</v>
      </c>
      <c r="E67" s="80">
        <f>E55+E66</f>
        <v>30831732</v>
      </c>
    </row>
    <row r="68" spans="1:5" ht="15.75" x14ac:dyDescent="0.25">
      <c r="A68" s="156" t="s">
        <v>541</v>
      </c>
      <c r="B68" s="157"/>
      <c r="C68" s="76">
        <f>C55-'1_kiadások önk'!C75</f>
        <v>14179042</v>
      </c>
      <c r="D68" s="76">
        <f>D55-'1_kiadások önk'!D75</f>
        <v>14542233</v>
      </c>
      <c r="E68" s="76">
        <f>E55-'1_kiadások önk'!E75</f>
        <v>21149233</v>
      </c>
    </row>
    <row r="69" spans="1:5" ht="15.75" x14ac:dyDescent="0.25">
      <c r="A69" s="156" t="s">
        <v>542</v>
      </c>
      <c r="B69" s="157"/>
      <c r="C69" s="76">
        <f>C66-'1_kiadások önk'!C98</f>
        <v>0</v>
      </c>
      <c r="D69" s="76">
        <f>D66-'1_kiadások önk'!D98</f>
        <v>9121136</v>
      </c>
      <c r="E69" s="76">
        <f>E66-'1_kiadások önk'!E98</f>
        <v>9121136</v>
      </c>
    </row>
    <row r="70" spans="1:5" x14ac:dyDescent="0.25">
      <c r="A70" s="140" t="s">
        <v>412</v>
      </c>
      <c r="B70" s="104" t="s">
        <v>283</v>
      </c>
      <c r="C70" s="73"/>
      <c r="D70" s="73"/>
      <c r="E70" s="73"/>
    </row>
    <row r="71" spans="1:5" x14ac:dyDescent="0.25">
      <c r="A71" s="116" t="s">
        <v>284</v>
      </c>
      <c r="B71" s="104" t="s">
        <v>285</v>
      </c>
      <c r="C71" s="73"/>
      <c r="D71" s="73"/>
      <c r="E71" s="73"/>
    </row>
    <row r="72" spans="1:5" x14ac:dyDescent="0.25">
      <c r="A72" s="140" t="s">
        <v>413</v>
      </c>
      <c r="B72" s="104" t="s">
        <v>286</v>
      </c>
      <c r="C72" s="73"/>
      <c r="D72" s="73"/>
      <c r="E72" s="73"/>
    </row>
    <row r="73" spans="1:5" x14ac:dyDescent="0.25">
      <c r="A73" s="118" t="s">
        <v>431</v>
      </c>
      <c r="B73" s="106" t="s">
        <v>287</v>
      </c>
      <c r="C73" s="73"/>
      <c r="D73" s="73"/>
      <c r="E73" s="73"/>
    </row>
    <row r="74" spans="1:5" x14ac:dyDescent="0.25">
      <c r="A74" s="116" t="s">
        <v>414</v>
      </c>
      <c r="B74" s="104" t="s">
        <v>288</v>
      </c>
      <c r="C74" s="73"/>
      <c r="D74" s="73">
        <v>5000000</v>
      </c>
      <c r="E74" s="73">
        <v>5000000</v>
      </c>
    </row>
    <row r="75" spans="1:5" x14ac:dyDescent="0.25">
      <c r="A75" s="140" t="s">
        <v>289</v>
      </c>
      <c r="B75" s="104" t="s">
        <v>290</v>
      </c>
      <c r="C75" s="73"/>
      <c r="D75" s="73"/>
      <c r="E75" s="73"/>
    </row>
    <row r="76" spans="1:5" x14ac:dyDescent="0.25">
      <c r="A76" s="116" t="s">
        <v>415</v>
      </c>
      <c r="B76" s="104" t="s">
        <v>291</v>
      </c>
      <c r="C76" s="73"/>
      <c r="D76" s="73"/>
      <c r="E76" s="73"/>
    </row>
    <row r="77" spans="1:5" x14ac:dyDescent="0.25">
      <c r="A77" s="140" t="s">
        <v>292</v>
      </c>
      <c r="B77" s="104" t="s">
        <v>293</v>
      </c>
      <c r="C77" s="73"/>
      <c r="D77" s="73"/>
      <c r="E77" s="73"/>
    </row>
    <row r="78" spans="1:5" x14ac:dyDescent="0.25">
      <c r="A78" s="142" t="s">
        <v>432</v>
      </c>
      <c r="B78" s="106" t="s">
        <v>294</v>
      </c>
      <c r="C78" s="87">
        <f>SUM(C74:C77)</f>
        <v>0</v>
      </c>
      <c r="D78" s="87">
        <f>SUM(D74:D77)</f>
        <v>5000000</v>
      </c>
      <c r="E78" s="87">
        <f>SUM(E74:E77)</f>
        <v>5000000</v>
      </c>
    </row>
    <row r="79" spans="1:5" x14ac:dyDescent="0.25">
      <c r="A79" s="104" t="s">
        <v>539</v>
      </c>
      <c r="B79" s="104" t="s">
        <v>295</v>
      </c>
      <c r="C79" s="73">
        <v>24530696</v>
      </c>
      <c r="D79" s="73">
        <v>24241349</v>
      </c>
      <c r="E79" s="73">
        <v>24241349</v>
      </c>
    </row>
    <row r="80" spans="1:5" x14ac:dyDescent="0.25">
      <c r="A80" s="104" t="s">
        <v>540</v>
      </c>
      <c r="B80" s="104" t="s">
        <v>295</v>
      </c>
      <c r="C80" s="73"/>
      <c r="D80" s="73"/>
      <c r="E80" s="73"/>
    </row>
    <row r="81" spans="1:5" x14ac:dyDescent="0.25">
      <c r="A81" s="104" t="s">
        <v>537</v>
      </c>
      <c r="B81" s="104" t="s">
        <v>296</v>
      </c>
      <c r="C81" s="73"/>
      <c r="D81" s="73"/>
      <c r="E81" s="73"/>
    </row>
    <row r="82" spans="1:5" x14ac:dyDescent="0.25">
      <c r="A82" s="104" t="s">
        <v>538</v>
      </c>
      <c r="B82" s="104" t="s">
        <v>296</v>
      </c>
      <c r="C82" s="73"/>
      <c r="D82" s="73"/>
      <c r="E82" s="73"/>
    </row>
    <row r="83" spans="1:5" x14ac:dyDescent="0.25">
      <c r="A83" s="106" t="s">
        <v>433</v>
      </c>
      <c r="B83" s="106" t="s">
        <v>297</v>
      </c>
      <c r="C83" s="77">
        <f>SUM(C79:C82)</f>
        <v>24530696</v>
      </c>
      <c r="D83" s="77">
        <f>SUM(D79:D82)</f>
        <v>24241349</v>
      </c>
      <c r="E83" s="77">
        <f>SUM(E79:E82)</f>
        <v>24241349</v>
      </c>
    </row>
    <row r="84" spans="1:5" x14ac:dyDescent="0.25">
      <c r="A84" s="140" t="s">
        <v>298</v>
      </c>
      <c r="B84" s="104" t="s">
        <v>299</v>
      </c>
      <c r="C84" s="73"/>
      <c r="D84" s="73">
        <v>823056</v>
      </c>
      <c r="E84" s="73">
        <v>823056</v>
      </c>
    </row>
    <row r="85" spans="1:5" x14ac:dyDescent="0.25">
      <c r="A85" s="140" t="s">
        <v>300</v>
      </c>
      <c r="B85" s="104" t="s">
        <v>301</v>
      </c>
      <c r="C85" s="73"/>
      <c r="D85" s="73"/>
      <c r="E85" s="73"/>
    </row>
    <row r="86" spans="1:5" x14ac:dyDescent="0.25">
      <c r="A86" s="140" t="s">
        <v>302</v>
      </c>
      <c r="B86" s="104" t="s">
        <v>303</v>
      </c>
      <c r="C86" s="73"/>
      <c r="D86" s="73"/>
      <c r="E86" s="73"/>
    </row>
    <row r="87" spans="1:5" x14ac:dyDescent="0.25">
      <c r="A87" s="140" t="s">
        <v>304</v>
      </c>
      <c r="B87" s="104" t="s">
        <v>305</v>
      </c>
      <c r="C87" s="73">
        <v>5000000</v>
      </c>
      <c r="D87" s="73"/>
      <c r="E87" s="73"/>
    </row>
    <row r="88" spans="1:5" x14ac:dyDescent="0.25">
      <c r="A88" s="116" t="s">
        <v>416</v>
      </c>
      <c r="B88" s="104" t="s">
        <v>306</v>
      </c>
      <c r="C88" s="73"/>
      <c r="D88" s="73"/>
      <c r="E88" s="73"/>
    </row>
    <row r="89" spans="1:5" x14ac:dyDescent="0.25">
      <c r="A89" s="118" t="s">
        <v>434</v>
      </c>
      <c r="B89" s="106" t="s">
        <v>307</v>
      </c>
      <c r="C89" s="77">
        <f>C83+C84+C87</f>
        <v>29530696</v>
      </c>
      <c r="D89" s="77">
        <f>D83+D84+D87+D78</f>
        <v>30064405</v>
      </c>
      <c r="E89" s="77">
        <f>E83+E84+E87+E78</f>
        <v>30064405</v>
      </c>
    </row>
    <row r="90" spans="1:5" x14ac:dyDescent="0.25">
      <c r="A90" s="116" t="s">
        <v>308</v>
      </c>
      <c r="B90" s="104" t="s">
        <v>309</v>
      </c>
      <c r="C90" s="73"/>
      <c r="D90" s="73"/>
      <c r="E90" s="73"/>
    </row>
    <row r="91" spans="1:5" x14ac:dyDescent="0.25">
      <c r="A91" s="116" t="s">
        <v>310</v>
      </c>
      <c r="B91" s="104" t="s">
        <v>311</v>
      </c>
      <c r="C91" s="73"/>
      <c r="D91" s="73"/>
      <c r="E91" s="73"/>
    </row>
    <row r="92" spans="1:5" x14ac:dyDescent="0.25">
      <c r="A92" s="140" t="s">
        <v>312</v>
      </c>
      <c r="B92" s="104" t="s">
        <v>313</v>
      </c>
      <c r="C92" s="73"/>
      <c r="D92" s="73"/>
      <c r="E92" s="73"/>
    </row>
    <row r="93" spans="1:5" x14ac:dyDescent="0.25">
      <c r="A93" s="140" t="s">
        <v>417</v>
      </c>
      <c r="B93" s="104" t="s">
        <v>314</v>
      </c>
      <c r="C93" s="73"/>
      <c r="D93" s="73"/>
      <c r="E93" s="73"/>
    </row>
    <row r="94" spans="1:5" x14ac:dyDescent="0.25">
      <c r="A94" s="142" t="s">
        <v>435</v>
      </c>
      <c r="B94" s="106" t="s">
        <v>315</v>
      </c>
      <c r="C94" s="73"/>
      <c r="D94" s="73"/>
      <c r="E94" s="73"/>
    </row>
    <row r="95" spans="1:5" x14ac:dyDescent="0.25">
      <c r="A95" s="118" t="s">
        <v>316</v>
      </c>
      <c r="B95" s="106" t="s">
        <v>317</v>
      </c>
      <c r="C95" s="73"/>
      <c r="D95" s="73"/>
      <c r="E95" s="73"/>
    </row>
    <row r="96" spans="1:5" ht="15.75" x14ac:dyDescent="0.25">
      <c r="A96" s="144" t="s">
        <v>436</v>
      </c>
      <c r="B96" s="145" t="s">
        <v>318</v>
      </c>
      <c r="C96" s="78">
        <f>C89+C94+C95</f>
        <v>29530696</v>
      </c>
      <c r="D96" s="78">
        <f>D89+D94+D95</f>
        <v>30064405</v>
      </c>
      <c r="E96" s="78">
        <f>E89+E94+E95</f>
        <v>30064405</v>
      </c>
    </row>
    <row r="97" spans="1:5" ht="15.75" x14ac:dyDescent="0.25">
      <c r="A97" s="147" t="s">
        <v>419</v>
      </c>
      <c r="B97" s="148"/>
      <c r="C97" s="68">
        <f>C67+C96</f>
        <v>50913624</v>
      </c>
      <c r="D97" s="68">
        <f>D67+D96</f>
        <v>61206223</v>
      </c>
      <c r="E97" s="68">
        <f>E67+E96</f>
        <v>60896137</v>
      </c>
    </row>
  </sheetData>
  <mergeCells count="2">
    <mergeCell ref="A1:E1"/>
    <mergeCell ref="A2:E2"/>
  </mergeCells>
  <phoneticPr fontId="0" type="noConversion"/>
  <pageMargins left="0.37" right="0.36" top="0.56000000000000005" bottom="0.51" header="0.31496062992125984" footer="0.31496062992125984"/>
  <pageSetup paperSize="9" scale="67" fitToHeight="2" orientation="portrait" r:id="rId1"/>
  <headerFooter>
    <oddHeader>&amp;C2. számú melléklet az önkormányzat 2020. évi zárszámadásáról szóló 3/2021 (V.26.) önkormányzati rendelethez</oddHeader>
    <oddFooter>&amp;P. oldal, összesen: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35"/>
  <sheetViews>
    <sheetView zoomScaleNormal="100" workbookViewId="0">
      <selection activeCell="B7" sqref="B7"/>
    </sheetView>
  </sheetViews>
  <sheetFormatPr defaultRowHeight="15" x14ac:dyDescent="0.25"/>
  <cols>
    <col min="1" max="1" width="86.28515625" style="97" customWidth="1"/>
    <col min="2" max="3" width="28.28515625" style="97" customWidth="1"/>
    <col min="4" max="16384" width="9.140625" style="97"/>
  </cols>
  <sheetData>
    <row r="1" spans="1:3" ht="25.5" customHeight="1" x14ac:dyDescent="0.3">
      <c r="A1" s="196" t="s">
        <v>939</v>
      </c>
      <c r="B1" s="197"/>
      <c r="C1" s="197"/>
    </row>
    <row r="2" spans="1:3" ht="23.25" customHeight="1" x14ac:dyDescent="0.3">
      <c r="A2" s="200" t="s">
        <v>487</v>
      </c>
      <c r="B2" s="218"/>
      <c r="C2" s="218"/>
    </row>
    <row r="3" spans="1:3" x14ac:dyDescent="0.25">
      <c r="A3" s="119"/>
    </row>
    <row r="4" spans="1:3" x14ac:dyDescent="0.25">
      <c r="A4" s="119"/>
    </row>
    <row r="5" spans="1:3" ht="51" customHeight="1" x14ac:dyDescent="0.25">
      <c r="A5" s="162" t="s">
        <v>486</v>
      </c>
      <c r="B5" s="163" t="s">
        <v>536</v>
      </c>
      <c r="C5" s="115" t="s">
        <v>546</v>
      </c>
    </row>
    <row r="6" spans="1:3" ht="15" customHeight="1" x14ac:dyDescent="0.25">
      <c r="A6" s="163" t="s">
        <v>460</v>
      </c>
      <c r="B6" s="164"/>
      <c r="C6" s="165">
        <f>SUM(B6)</f>
        <v>0</v>
      </c>
    </row>
    <row r="7" spans="1:3" ht="15" customHeight="1" x14ac:dyDescent="0.25">
      <c r="A7" s="163" t="s">
        <v>461</v>
      </c>
      <c r="B7" s="164"/>
      <c r="C7" s="165">
        <f t="shared" ref="C7:C33" si="0">SUM(B7)</f>
        <v>0</v>
      </c>
    </row>
    <row r="8" spans="1:3" ht="15" customHeight="1" x14ac:dyDescent="0.25">
      <c r="A8" s="163" t="s">
        <v>462</v>
      </c>
      <c r="B8" s="164"/>
      <c r="C8" s="165">
        <f t="shared" si="0"/>
        <v>0</v>
      </c>
    </row>
    <row r="9" spans="1:3" ht="15" customHeight="1" x14ac:dyDescent="0.25">
      <c r="A9" s="163" t="s">
        <v>463</v>
      </c>
      <c r="B9" s="164"/>
      <c r="C9" s="165">
        <f t="shared" si="0"/>
        <v>0</v>
      </c>
    </row>
    <row r="10" spans="1:3" ht="15" customHeight="1" x14ac:dyDescent="0.25">
      <c r="A10" s="162" t="s">
        <v>481</v>
      </c>
      <c r="B10" s="164"/>
      <c r="C10" s="165">
        <f t="shared" si="0"/>
        <v>0</v>
      </c>
    </row>
    <row r="11" spans="1:3" ht="15" customHeight="1" x14ac:dyDescent="0.25">
      <c r="A11" s="163" t="s">
        <v>464</v>
      </c>
      <c r="B11" s="164"/>
      <c r="C11" s="165">
        <f t="shared" si="0"/>
        <v>0</v>
      </c>
    </row>
    <row r="12" spans="1:3" ht="15" customHeight="1" x14ac:dyDescent="0.25">
      <c r="A12" s="163" t="s">
        <v>465</v>
      </c>
      <c r="B12" s="164"/>
      <c r="C12" s="165">
        <f t="shared" si="0"/>
        <v>0</v>
      </c>
    </row>
    <row r="13" spans="1:3" ht="15" customHeight="1" x14ac:dyDescent="0.25">
      <c r="A13" s="163" t="s">
        <v>466</v>
      </c>
      <c r="B13" s="164"/>
      <c r="C13" s="165">
        <f t="shared" si="0"/>
        <v>0</v>
      </c>
    </row>
    <row r="14" spans="1:3" ht="15" customHeight="1" x14ac:dyDescent="0.25">
      <c r="A14" s="163" t="s">
        <v>467</v>
      </c>
      <c r="B14" s="164">
        <v>1</v>
      </c>
      <c r="C14" s="165">
        <f t="shared" si="0"/>
        <v>1</v>
      </c>
    </row>
    <row r="15" spans="1:3" ht="15" customHeight="1" x14ac:dyDescent="0.25">
      <c r="A15" s="163" t="s">
        <v>468</v>
      </c>
      <c r="B15" s="164"/>
      <c r="C15" s="165">
        <f t="shared" si="0"/>
        <v>0</v>
      </c>
    </row>
    <row r="16" spans="1:3" ht="15" customHeight="1" x14ac:dyDescent="0.25">
      <c r="A16" s="163" t="s">
        <v>469</v>
      </c>
      <c r="B16" s="164"/>
      <c r="C16" s="165">
        <f t="shared" si="0"/>
        <v>0</v>
      </c>
    </row>
    <row r="17" spans="1:3" ht="15" customHeight="1" x14ac:dyDescent="0.25">
      <c r="A17" s="163" t="s">
        <v>470</v>
      </c>
      <c r="B17" s="164"/>
      <c r="C17" s="165">
        <f t="shared" si="0"/>
        <v>0</v>
      </c>
    </row>
    <row r="18" spans="1:3" ht="15" customHeight="1" x14ac:dyDescent="0.25">
      <c r="A18" s="162" t="s">
        <v>482</v>
      </c>
      <c r="B18" s="172">
        <f>SUM(B11:B17)</f>
        <v>1</v>
      </c>
      <c r="C18" s="165">
        <f t="shared" si="0"/>
        <v>1</v>
      </c>
    </row>
    <row r="19" spans="1:3" ht="33.75" customHeight="1" x14ac:dyDescent="0.25">
      <c r="A19" s="163" t="s">
        <v>471</v>
      </c>
      <c r="B19" s="164"/>
      <c r="C19" s="165">
        <f t="shared" si="0"/>
        <v>0</v>
      </c>
    </row>
    <row r="20" spans="1:3" ht="15" customHeight="1" x14ac:dyDescent="0.25">
      <c r="A20" s="163" t="s">
        <v>472</v>
      </c>
      <c r="B20" s="164"/>
      <c r="C20" s="165">
        <f t="shared" si="0"/>
        <v>0</v>
      </c>
    </row>
    <row r="21" spans="1:3" ht="15" customHeight="1" x14ac:dyDescent="0.25">
      <c r="A21" s="163" t="s">
        <v>473</v>
      </c>
      <c r="B21" s="164">
        <v>1</v>
      </c>
      <c r="C21" s="165">
        <f t="shared" si="0"/>
        <v>1</v>
      </c>
    </row>
    <row r="22" spans="1:3" ht="15" customHeight="1" x14ac:dyDescent="0.25">
      <c r="A22" s="163" t="s">
        <v>918</v>
      </c>
      <c r="B22" s="164"/>
      <c r="C22" s="165"/>
    </row>
    <row r="23" spans="1:3" ht="15" customHeight="1" x14ac:dyDescent="0.25">
      <c r="A23" s="162" t="s">
        <v>483</v>
      </c>
      <c r="B23" s="173">
        <f>SUM(B21:B22)</f>
        <v>1</v>
      </c>
      <c r="C23" s="165">
        <f t="shared" si="0"/>
        <v>1</v>
      </c>
    </row>
    <row r="24" spans="1:3" ht="15" customHeight="1" x14ac:dyDescent="0.25">
      <c r="A24" s="163" t="s">
        <v>474</v>
      </c>
      <c r="B24" s="164">
        <v>1</v>
      </c>
      <c r="C24" s="165">
        <f t="shared" si="0"/>
        <v>1</v>
      </c>
    </row>
    <row r="25" spans="1:3" ht="15" customHeight="1" x14ac:dyDescent="0.25">
      <c r="A25" s="163" t="s">
        <v>475</v>
      </c>
      <c r="B25" s="164">
        <v>3</v>
      </c>
      <c r="C25" s="165">
        <f t="shared" si="0"/>
        <v>3</v>
      </c>
    </row>
    <row r="26" spans="1:3" ht="24" customHeight="1" x14ac:dyDescent="0.25">
      <c r="A26" s="163" t="s">
        <v>476</v>
      </c>
      <c r="B26" s="164">
        <v>1</v>
      </c>
      <c r="C26" s="165">
        <f t="shared" si="0"/>
        <v>1</v>
      </c>
    </row>
    <row r="27" spans="1:3" ht="15" customHeight="1" x14ac:dyDescent="0.25">
      <c r="A27" s="162" t="s">
        <v>484</v>
      </c>
      <c r="B27" s="173">
        <f>SUM(B24:B26)</f>
        <v>5</v>
      </c>
      <c r="C27" s="165">
        <f t="shared" si="0"/>
        <v>5</v>
      </c>
    </row>
    <row r="28" spans="1:3" ht="37.5" customHeight="1" x14ac:dyDescent="0.25">
      <c r="A28" s="162" t="s">
        <v>485</v>
      </c>
      <c r="B28" s="174">
        <f>B18+B23+B27</f>
        <v>7</v>
      </c>
      <c r="C28" s="165">
        <f t="shared" si="0"/>
        <v>7</v>
      </c>
    </row>
    <row r="29" spans="1:3" ht="25.5" x14ac:dyDescent="0.25">
      <c r="A29" s="163" t="s">
        <v>477</v>
      </c>
      <c r="B29" s="164"/>
      <c r="C29" s="165">
        <f t="shared" si="0"/>
        <v>0</v>
      </c>
    </row>
    <row r="30" spans="1:3" ht="25.5" x14ac:dyDescent="0.25">
      <c r="A30" s="163" t="s">
        <v>478</v>
      </c>
      <c r="B30" s="164"/>
      <c r="C30" s="165">
        <f t="shared" si="0"/>
        <v>0</v>
      </c>
    </row>
    <row r="31" spans="1:3" ht="25.5" x14ac:dyDescent="0.25">
      <c r="A31" s="163" t="s">
        <v>479</v>
      </c>
      <c r="B31" s="164"/>
      <c r="C31" s="165">
        <f t="shared" si="0"/>
        <v>0</v>
      </c>
    </row>
    <row r="32" spans="1:3" ht="15" customHeight="1" x14ac:dyDescent="0.25">
      <c r="A32" s="163" t="s">
        <v>480</v>
      </c>
      <c r="B32" s="164"/>
      <c r="C32" s="165">
        <f t="shared" si="0"/>
        <v>0</v>
      </c>
    </row>
    <row r="33" spans="1:3" ht="36" customHeight="1" x14ac:dyDescent="0.25">
      <c r="A33" s="162" t="s">
        <v>8</v>
      </c>
      <c r="B33" s="164"/>
      <c r="C33" s="165">
        <f t="shared" si="0"/>
        <v>0</v>
      </c>
    </row>
    <row r="34" spans="1:3" x14ac:dyDescent="0.25">
      <c r="A34" s="215"/>
      <c r="B34" s="216"/>
    </row>
    <row r="35" spans="1:3" x14ac:dyDescent="0.25">
      <c r="A35" s="217"/>
      <c r="B35" s="216"/>
    </row>
  </sheetData>
  <mergeCells count="4">
    <mergeCell ref="A34:B34"/>
    <mergeCell ref="A35:B35"/>
    <mergeCell ref="A1:C1"/>
    <mergeCell ref="A2:C2"/>
  </mergeCells>
  <phoneticPr fontId="0" type="noConversion"/>
  <pageMargins left="0.47" right="0.28000000000000003" top="0.74803149606299213" bottom="0.74803149606299213" header="0.31496062992125984" footer="0.31496062992125984"/>
  <pageSetup paperSize="9" scale="67" orientation="portrait" horizontalDpi="300" verticalDpi="300" r:id="rId1"/>
  <headerFooter>
    <oddHeader>&amp;C3. számú melléklet az önkormányzat 2020. évi zárszámadásáról szóló 3/2021 (V.26.) önkormányzati rendelethez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20"/>
  <sheetViews>
    <sheetView zoomScaleNormal="100" workbookViewId="0">
      <selection activeCell="H31" sqref="H31"/>
    </sheetView>
  </sheetViews>
  <sheetFormatPr defaultRowHeight="15" x14ac:dyDescent="0.25"/>
  <cols>
    <col min="1" max="1" width="64.7109375" style="97" customWidth="1"/>
    <col min="2" max="2" width="8.28515625" style="97" customWidth="1"/>
    <col min="3" max="3" width="11.5703125" style="97" customWidth="1"/>
    <col min="4" max="4" width="13.28515625" style="97" customWidth="1"/>
    <col min="5" max="5" width="14.140625" style="97" customWidth="1"/>
    <col min="6" max="6" width="11.5703125" style="97" customWidth="1"/>
    <col min="7" max="7" width="12.5703125" style="97" customWidth="1"/>
    <col min="8" max="8" width="13.28515625" style="97" customWidth="1"/>
    <col min="9" max="16384" width="9.140625" style="97"/>
  </cols>
  <sheetData>
    <row r="1" spans="1:8" ht="21.75" customHeight="1" x14ac:dyDescent="0.3">
      <c r="A1" s="196" t="s">
        <v>939</v>
      </c>
      <c r="B1" s="197"/>
      <c r="C1" s="197"/>
      <c r="D1" s="197"/>
      <c r="E1" s="197"/>
      <c r="F1" s="197"/>
      <c r="G1" s="197"/>
      <c r="H1" s="197"/>
    </row>
    <row r="2" spans="1:8" ht="26.25" customHeight="1" x14ac:dyDescent="0.3">
      <c r="A2" s="200" t="s">
        <v>923</v>
      </c>
      <c r="B2" s="197"/>
      <c r="C2" s="197"/>
      <c r="D2" s="197"/>
      <c r="E2" s="197"/>
      <c r="F2" s="197"/>
      <c r="G2" s="197"/>
      <c r="H2" s="197"/>
    </row>
    <row r="4" spans="1:8" ht="15" customHeight="1" x14ac:dyDescent="0.25">
      <c r="A4" s="206" t="s">
        <v>544</v>
      </c>
      <c r="B4" s="208" t="s">
        <v>32</v>
      </c>
      <c r="C4" s="201" t="s">
        <v>545</v>
      </c>
      <c r="D4" s="202"/>
      <c r="E4" s="203"/>
      <c r="F4" s="201" t="s">
        <v>546</v>
      </c>
      <c r="G4" s="219"/>
      <c r="H4" s="220"/>
    </row>
    <row r="5" spans="1:8" ht="29.25" customHeight="1" x14ac:dyDescent="0.25">
      <c r="A5" s="221"/>
      <c r="B5" s="221"/>
      <c r="C5" s="100" t="s">
        <v>548</v>
      </c>
      <c r="D5" s="100" t="s">
        <v>6</v>
      </c>
      <c r="E5" s="115" t="s">
        <v>7</v>
      </c>
      <c r="F5" s="100" t="s">
        <v>548</v>
      </c>
      <c r="G5" s="100" t="s">
        <v>6</v>
      </c>
      <c r="H5" s="115" t="s">
        <v>7</v>
      </c>
    </row>
    <row r="6" spans="1:8" x14ac:dyDescent="0.25">
      <c r="A6" s="116" t="s">
        <v>134</v>
      </c>
      <c r="B6" s="108" t="s">
        <v>135</v>
      </c>
      <c r="C6" s="73"/>
      <c r="D6" s="73"/>
      <c r="E6" s="73"/>
      <c r="F6" s="73">
        <f>C6</f>
        <v>0</v>
      </c>
      <c r="G6" s="73">
        <f>D6</f>
        <v>0</v>
      </c>
      <c r="H6" s="73">
        <f>E6</f>
        <v>0</v>
      </c>
    </row>
    <row r="7" spans="1:8" x14ac:dyDescent="0.25">
      <c r="A7" s="116" t="s">
        <v>335</v>
      </c>
      <c r="B7" s="108" t="s">
        <v>136</v>
      </c>
      <c r="C7" s="73"/>
      <c r="D7" s="73">
        <v>5743881</v>
      </c>
      <c r="E7" s="73">
        <v>5743881</v>
      </c>
      <c r="F7" s="73">
        <f t="shared" ref="F7:F18" si="0">C7</f>
        <v>0</v>
      </c>
      <c r="G7" s="73">
        <f t="shared" ref="G7:G18" si="1">D7</f>
        <v>5743881</v>
      </c>
      <c r="H7" s="73">
        <f t="shared" ref="H7:H18" si="2">E7</f>
        <v>5743881</v>
      </c>
    </row>
    <row r="8" spans="1:8" x14ac:dyDescent="0.25">
      <c r="A8" s="104" t="s">
        <v>137</v>
      </c>
      <c r="B8" s="108" t="s">
        <v>138</v>
      </c>
      <c r="C8" s="73"/>
      <c r="D8" s="73"/>
      <c r="E8" s="73"/>
      <c r="F8" s="73">
        <f t="shared" si="0"/>
        <v>0</v>
      </c>
      <c r="G8" s="73">
        <f t="shared" si="1"/>
        <v>0</v>
      </c>
      <c r="H8" s="73">
        <f t="shared" si="2"/>
        <v>0</v>
      </c>
    </row>
    <row r="9" spans="1:8" x14ac:dyDescent="0.25">
      <c r="A9" s="116" t="s">
        <v>139</v>
      </c>
      <c r="B9" s="108" t="s">
        <v>140</v>
      </c>
      <c r="C9" s="73"/>
      <c r="D9" s="73"/>
      <c r="E9" s="73"/>
      <c r="F9" s="73">
        <f t="shared" si="0"/>
        <v>0</v>
      </c>
      <c r="G9" s="73">
        <f t="shared" si="1"/>
        <v>0</v>
      </c>
      <c r="H9" s="73">
        <f t="shared" si="2"/>
        <v>0</v>
      </c>
    </row>
    <row r="10" spans="1:8" x14ac:dyDescent="0.25">
      <c r="A10" s="116" t="s">
        <v>141</v>
      </c>
      <c r="B10" s="108" t="s">
        <v>142</v>
      </c>
      <c r="C10" s="73"/>
      <c r="D10" s="73"/>
      <c r="E10" s="73"/>
      <c r="F10" s="73">
        <f t="shared" si="0"/>
        <v>0</v>
      </c>
      <c r="G10" s="73">
        <f t="shared" si="1"/>
        <v>0</v>
      </c>
      <c r="H10" s="73">
        <f t="shared" si="2"/>
        <v>0</v>
      </c>
    </row>
    <row r="11" spans="1:8" x14ac:dyDescent="0.25">
      <c r="A11" s="104" t="s">
        <v>143</v>
      </c>
      <c r="B11" s="108" t="s">
        <v>144</v>
      </c>
      <c r="C11" s="73"/>
      <c r="D11" s="73"/>
      <c r="E11" s="73"/>
      <c r="F11" s="73">
        <f t="shared" si="0"/>
        <v>0</v>
      </c>
      <c r="G11" s="73">
        <f t="shared" si="1"/>
        <v>0</v>
      </c>
      <c r="H11" s="73">
        <f t="shared" si="2"/>
        <v>0</v>
      </c>
    </row>
    <row r="12" spans="1:8" x14ac:dyDescent="0.25">
      <c r="A12" s="104" t="s">
        <v>145</v>
      </c>
      <c r="B12" s="108" t="s">
        <v>146</v>
      </c>
      <c r="C12" s="73"/>
      <c r="D12" s="73">
        <v>1508755</v>
      </c>
      <c r="E12" s="73">
        <v>1508755</v>
      </c>
      <c r="F12" s="73">
        <f t="shared" si="0"/>
        <v>0</v>
      </c>
      <c r="G12" s="73">
        <f t="shared" si="1"/>
        <v>1508755</v>
      </c>
      <c r="H12" s="73">
        <f t="shared" si="2"/>
        <v>1508755</v>
      </c>
    </row>
    <row r="13" spans="1:8" ht="15.75" x14ac:dyDescent="0.25">
      <c r="A13" s="166" t="s">
        <v>336</v>
      </c>
      <c r="B13" s="167" t="s">
        <v>147</v>
      </c>
      <c r="C13" s="81">
        <f>SUM(C6:C12)</f>
        <v>0</v>
      </c>
      <c r="D13" s="81">
        <f>SUM(D6:D12)</f>
        <v>7252636</v>
      </c>
      <c r="E13" s="81">
        <f>SUM(E6:E12)</f>
        <v>7252636</v>
      </c>
      <c r="F13" s="81">
        <f t="shared" si="0"/>
        <v>0</v>
      </c>
      <c r="G13" s="81">
        <f t="shared" si="1"/>
        <v>7252636</v>
      </c>
      <c r="H13" s="81">
        <f t="shared" si="2"/>
        <v>7252636</v>
      </c>
    </row>
    <row r="14" spans="1:8" x14ac:dyDescent="0.25">
      <c r="A14" s="116" t="s">
        <v>148</v>
      </c>
      <c r="B14" s="108" t="s">
        <v>149</v>
      </c>
      <c r="C14" s="89">
        <v>21038300</v>
      </c>
      <c r="D14" s="73">
        <v>20400000</v>
      </c>
      <c r="E14" s="73">
        <v>20367665</v>
      </c>
      <c r="F14" s="89">
        <f t="shared" si="0"/>
        <v>21038300</v>
      </c>
      <c r="G14" s="73">
        <f t="shared" si="1"/>
        <v>20400000</v>
      </c>
      <c r="H14" s="73">
        <f t="shared" si="2"/>
        <v>20367665</v>
      </c>
    </row>
    <row r="15" spans="1:8" x14ac:dyDescent="0.25">
      <c r="A15" s="116" t="s">
        <v>150</v>
      </c>
      <c r="B15" s="108" t="s">
        <v>151</v>
      </c>
      <c r="C15" s="73"/>
      <c r="D15" s="73"/>
      <c r="E15" s="73"/>
      <c r="F15" s="73">
        <f t="shared" si="0"/>
        <v>0</v>
      </c>
      <c r="G15" s="73">
        <f t="shared" si="1"/>
        <v>0</v>
      </c>
      <c r="H15" s="73">
        <f t="shared" si="2"/>
        <v>0</v>
      </c>
    </row>
    <row r="16" spans="1:8" x14ac:dyDescent="0.25">
      <c r="A16" s="116" t="s">
        <v>152</v>
      </c>
      <c r="B16" s="108" t="s">
        <v>153</v>
      </c>
      <c r="C16" s="73"/>
      <c r="D16" s="73"/>
      <c r="E16" s="73"/>
      <c r="F16" s="73">
        <f t="shared" si="0"/>
        <v>0</v>
      </c>
      <c r="G16" s="73">
        <f t="shared" si="1"/>
        <v>0</v>
      </c>
      <c r="H16" s="73">
        <f t="shared" si="2"/>
        <v>0</v>
      </c>
    </row>
    <row r="17" spans="1:8" x14ac:dyDescent="0.25">
      <c r="A17" s="116" t="s">
        <v>154</v>
      </c>
      <c r="B17" s="108" t="s">
        <v>155</v>
      </c>
      <c r="C17" s="73">
        <v>5911500</v>
      </c>
      <c r="D17" s="73">
        <v>5500000</v>
      </c>
      <c r="E17" s="73">
        <v>5499269</v>
      </c>
      <c r="F17" s="73">
        <f t="shared" si="0"/>
        <v>5911500</v>
      </c>
      <c r="G17" s="73">
        <f t="shared" si="1"/>
        <v>5500000</v>
      </c>
      <c r="H17" s="73">
        <f t="shared" si="2"/>
        <v>5499269</v>
      </c>
    </row>
    <row r="18" spans="1:8" ht="15.75" x14ac:dyDescent="0.25">
      <c r="A18" s="166" t="s">
        <v>337</v>
      </c>
      <c r="B18" s="167" t="s">
        <v>156</v>
      </c>
      <c r="C18" s="81">
        <f>SUM(C14:C17)</f>
        <v>26949800</v>
      </c>
      <c r="D18" s="81">
        <f>SUM(D14:D17)</f>
        <v>25900000</v>
      </c>
      <c r="E18" s="81">
        <f>SUM(E14:E17)</f>
        <v>25866934</v>
      </c>
      <c r="F18" s="81">
        <f t="shared" si="0"/>
        <v>26949800</v>
      </c>
      <c r="G18" s="81">
        <f t="shared" si="1"/>
        <v>25900000</v>
      </c>
      <c r="H18" s="81">
        <f t="shared" si="2"/>
        <v>25866934</v>
      </c>
    </row>
    <row r="20" spans="1:8" x14ac:dyDescent="0.25">
      <c r="A20" s="98"/>
      <c r="B20" s="98"/>
      <c r="C20" s="98"/>
      <c r="D20" s="98"/>
      <c r="E20" s="98"/>
      <c r="F20" s="98"/>
      <c r="G20" s="98"/>
    </row>
  </sheetData>
  <mergeCells count="6">
    <mergeCell ref="A1:H1"/>
    <mergeCell ref="A2:H2"/>
    <mergeCell ref="C4:E4"/>
    <mergeCell ref="F4:H4"/>
    <mergeCell ref="B4:B5"/>
    <mergeCell ref="A4:A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headerFooter>
    <oddHeader>&amp;C4. számú melléklet az önkormányzat 2020. évi zárszámadásáról szóló 3/2021 (V.26.) önkormányzati rendelethez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0"/>
  <sheetViews>
    <sheetView zoomScaleNormal="100" workbookViewId="0">
      <selection activeCell="H32" sqref="H32"/>
    </sheetView>
  </sheetViews>
  <sheetFormatPr defaultRowHeight="15" x14ac:dyDescent="0.25"/>
  <cols>
    <col min="1" max="1" width="30.7109375" style="97" customWidth="1"/>
    <col min="2" max="2" width="10.140625" style="97" customWidth="1"/>
    <col min="3" max="4" width="18.85546875" style="97" customWidth="1"/>
    <col min="5" max="5" width="17.140625" style="97" customWidth="1"/>
    <col min="6" max="6" width="17.7109375" style="97" customWidth="1"/>
    <col min="7" max="16384" width="9.140625" style="97"/>
  </cols>
  <sheetData>
    <row r="1" spans="1:6" ht="24" customHeight="1" x14ac:dyDescent="0.3">
      <c r="A1" s="196" t="s">
        <v>939</v>
      </c>
      <c r="B1" s="197"/>
      <c r="C1" s="197"/>
      <c r="D1" s="197"/>
      <c r="E1" s="197"/>
      <c r="F1" s="197"/>
    </row>
    <row r="2" spans="1:6" ht="23.25" customHeight="1" x14ac:dyDescent="0.3">
      <c r="A2" s="200" t="s">
        <v>924</v>
      </c>
      <c r="B2" s="197"/>
      <c r="C2" s="197"/>
      <c r="D2" s="197"/>
      <c r="E2" s="197"/>
      <c r="F2" s="197"/>
    </row>
    <row r="3" spans="1:6" ht="18.75" x14ac:dyDescent="0.3">
      <c r="A3" s="125"/>
    </row>
    <row r="5" spans="1:6" ht="15" customHeight="1" x14ac:dyDescent="0.25">
      <c r="A5" s="206" t="s">
        <v>31</v>
      </c>
      <c r="B5" s="208" t="s">
        <v>32</v>
      </c>
      <c r="C5" s="222" t="s">
        <v>545</v>
      </c>
      <c r="D5" s="223"/>
      <c r="E5" s="201" t="s">
        <v>546</v>
      </c>
      <c r="F5" s="220"/>
    </row>
    <row r="6" spans="1:6" x14ac:dyDescent="0.25">
      <c r="A6" s="221"/>
      <c r="B6" s="221"/>
      <c r="C6" s="100" t="s">
        <v>548</v>
      </c>
      <c r="D6" s="100" t="s">
        <v>6</v>
      </c>
      <c r="E6" s="100" t="s">
        <v>548</v>
      </c>
      <c r="F6" s="100" t="s">
        <v>6</v>
      </c>
    </row>
    <row r="7" spans="1:6" x14ac:dyDescent="0.25">
      <c r="A7" s="150"/>
      <c r="B7" s="150"/>
      <c r="C7" s="150"/>
      <c r="D7" s="150"/>
      <c r="E7" s="150"/>
      <c r="F7" s="150"/>
    </row>
    <row r="8" spans="1:6" x14ac:dyDescent="0.25">
      <c r="A8" s="168" t="s">
        <v>550</v>
      </c>
      <c r="B8" s="169" t="s">
        <v>551</v>
      </c>
      <c r="C8" s="83">
        <v>6429986</v>
      </c>
      <c r="D8" s="83">
        <v>6876660</v>
      </c>
      <c r="E8" s="82">
        <f>C8</f>
        <v>6429986</v>
      </c>
      <c r="F8" s="82">
        <f>D8</f>
        <v>6876660</v>
      </c>
    </row>
    <row r="9" spans="1:6" x14ac:dyDescent="0.25">
      <c r="A9" s="118"/>
      <c r="B9" s="107"/>
      <c r="C9" s="150"/>
      <c r="D9" s="150"/>
      <c r="E9" s="150"/>
      <c r="F9" s="150"/>
    </row>
    <row r="10" spans="1:6" x14ac:dyDescent="0.25">
      <c r="A10" s="168" t="s">
        <v>543</v>
      </c>
      <c r="B10" s="169" t="s">
        <v>132</v>
      </c>
      <c r="C10" s="170"/>
      <c r="D10" s="170"/>
      <c r="E10" s="170"/>
      <c r="F10" s="170"/>
    </row>
  </sheetData>
  <mergeCells count="6">
    <mergeCell ref="A1:F1"/>
    <mergeCell ref="A2:F2"/>
    <mergeCell ref="A5:A6"/>
    <mergeCell ref="B5:B6"/>
    <mergeCell ref="C5:D5"/>
    <mergeCell ref="E5:F5"/>
  </mergeCells>
  <phoneticPr fontId="0" type="noConversion"/>
  <pageMargins left="0.37" right="0.36" top="0.74803149606299213" bottom="0.74803149606299213" header="0.31496062992125984" footer="0.31496062992125984"/>
  <pageSetup paperSize="9" scale="86" orientation="portrait" horizontalDpi="300" verticalDpi="300" r:id="rId1"/>
  <headerFooter>
    <oddHeader>&amp;C5. számú melléklet az önkormányzat 2020. évi zárszámadásáról szóló 3/2021 (V.26.) önkormányzati rendelethez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76"/>
  <sheetViews>
    <sheetView zoomScaleNormal="100" workbookViewId="0">
      <selection activeCell="H25" sqref="H25"/>
    </sheetView>
  </sheetViews>
  <sheetFormatPr defaultRowHeight="15" x14ac:dyDescent="0.25"/>
  <cols>
    <col min="1" max="1" width="82.42578125" style="50" customWidth="1"/>
    <col min="2" max="2" width="9.140625" style="50"/>
    <col min="3" max="3" width="12.42578125" style="50" customWidth="1"/>
    <col min="4" max="4" width="13.5703125" style="50" customWidth="1"/>
    <col min="5" max="5" width="12.42578125" style="50" customWidth="1"/>
    <col min="6" max="16384" width="9.140625" style="50"/>
  </cols>
  <sheetData>
    <row r="1" spans="1:5" ht="28.5" customHeight="1" x14ac:dyDescent="0.3">
      <c r="A1" s="196" t="s">
        <v>940</v>
      </c>
      <c r="B1" s="197"/>
      <c r="C1" s="197"/>
      <c r="D1" s="199"/>
      <c r="E1" s="199"/>
    </row>
    <row r="2" spans="1:5" ht="27" customHeight="1" x14ac:dyDescent="0.3">
      <c r="A2" s="200" t="s">
        <v>925</v>
      </c>
      <c r="B2" s="200"/>
      <c r="C2" s="200"/>
      <c r="D2" s="199"/>
      <c r="E2" s="199"/>
    </row>
    <row r="3" spans="1:5" ht="18.75" customHeight="1" x14ac:dyDescent="0.3">
      <c r="A3" s="95"/>
      <c r="B3" s="96"/>
      <c r="C3" s="96"/>
      <c r="D3" s="97"/>
      <c r="E3" s="97"/>
    </row>
    <row r="4" spans="1:5" ht="23.25" customHeight="1" x14ac:dyDescent="0.25">
      <c r="A4" s="98" t="s">
        <v>545</v>
      </c>
      <c r="B4" s="97"/>
      <c r="C4" s="97"/>
      <c r="D4" s="97"/>
      <c r="E4" s="97"/>
    </row>
    <row r="5" spans="1:5" ht="25.5" x14ac:dyDescent="0.25">
      <c r="A5" s="99" t="s">
        <v>544</v>
      </c>
      <c r="B5" s="100" t="s">
        <v>32</v>
      </c>
      <c r="C5" s="101" t="s">
        <v>548</v>
      </c>
      <c r="D5" s="102" t="s">
        <v>6</v>
      </c>
      <c r="E5" s="101" t="s">
        <v>7</v>
      </c>
    </row>
    <row r="6" spans="1:5" x14ac:dyDescent="0.25">
      <c r="A6" s="103" t="s">
        <v>552</v>
      </c>
      <c r="B6" s="104" t="s">
        <v>108</v>
      </c>
      <c r="C6" s="84"/>
      <c r="D6" s="84"/>
      <c r="E6" s="85"/>
    </row>
    <row r="7" spans="1:5" x14ac:dyDescent="0.25">
      <c r="A7" s="105" t="s">
        <v>326</v>
      </c>
      <c r="B7" s="106" t="s">
        <v>109</v>
      </c>
      <c r="C7" s="86">
        <v>0</v>
      </c>
      <c r="D7" s="86"/>
      <c r="E7" s="85"/>
    </row>
    <row r="8" spans="1:5" x14ac:dyDescent="0.25">
      <c r="A8" s="103" t="s">
        <v>553</v>
      </c>
      <c r="B8" s="104" t="s">
        <v>109</v>
      </c>
      <c r="C8" s="84"/>
      <c r="D8" s="84"/>
      <c r="E8" s="85"/>
    </row>
    <row r="9" spans="1:5" x14ac:dyDescent="0.25">
      <c r="A9" s="103" t="s">
        <v>554</v>
      </c>
      <c r="B9" s="104" t="s">
        <v>109</v>
      </c>
      <c r="C9" s="84"/>
      <c r="D9" s="84"/>
      <c r="E9" s="73"/>
    </row>
    <row r="10" spans="1:5" x14ac:dyDescent="0.25">
      <c r="A10" s="103" t="s">
        <v>555</v>
      </c>
      <c r="B10" s="104" t="s">
        <v>109</v>
      </c>
      <c r="C10" s="84"/>
      <c r="D10" s="84"/>
      <c r="E10" s="73"/>
    </row>
    <row r="11" spans="1:5" x14ac:dyDescent="0.25">
      <c r="A11" s="103" t="s">
        <v>556</v>
      </c>
      <c r="B11" s="104" t="s">
        <v>109</v>
      </c>
      <c r="C11" s="84"/>
      <c r="D11" s="84"/>
      <c r="E11" s="73"/>
    </row>
    <row r="12" spans="1:5" x14ac:dyDescent="0.25">
      <c r="A12" s="103" t="s">
        <v>557</v>
      </c>
      <c r="B12" s="104" t="s">
        <v>109</v>
      </c>
      <c r="C12" s="84"/>
      <c r="D12" s="84"/>
      <c r="E12" s="73"/>
    </row>
    <row r="13" spans="1:5" x14ac:dyDescent="0.25">
      <c r="A13" s="103" t="s">
        <v>558</v>
      </c>
      <c r="B13" s="104" t="s">
        <v>109</v>
      </c>
      <c r="C13" s="84"/>
      <c r="D13" s="84"/>
      <c r="E13" s="73"/>
    </row>
    <row r="14" spans="1:5" x14ac:dyDescent="0.25">
      <c r="A14" s="103" t="s">
        <v>559</v>
      </c>
      <c r="B14" s="104" t="s">
        <v>109</v>
      </c>
      <c r="C14" s="84"/>
      <c r="D14" s="84"/>
      <c r="E14" s="73"/>
    </row>
    <row r="15" spans="1:5" x14ac:dyDescent="0.25">
      <c r="A15" s="103" t="s">
        <v>560</v>
      </c>
      <c r="B15" s="104" t="s">
        <v>109</v>
      </c>
      <c r="C15" s="84"/>
      <c r="D15" s="84"/>
      <c r="E15" s="73"/>
    </row>
    <row r="16" spans="1:5" ht="25.5" x14ac:dyDescent="0.25">
      <c r="A16" s="103" t="s">
        <v>561</v>
      </c>
      <c r="B16" s="104" t="s">
        <v>109</v>
      </c>
      <c r="C16" s="84"/>
      <c r="D16" s="84"/>
      <c r="E16" s="73"/>
    </row>
    <row r="17" spans="1:5" x14ac:dyDescent="0.25">
      <c r="A17" s="103" t="s">
        <v>562</v>
      </c>
      <c r="B17" s="104" t="s">
        <v>109</v>
      </c>
      <c r="C17" s="84"/>
      <c r="D17" s="84"/>
      <c r="E17" s="73"/>
    </row>
    <row r="18" spans="1:5" x14ac:dyDescent="0.25">
      <c r="A18" s="103" t="s">
        <v>563</v>
      </c>
      <c r="B18" s="104" t="s">
        <v>109</v>
      </c>
      <c r="C18" s="84"/>
      <c r="D18" s="84"/>
      <c r="E18" s="73"/>
    </row>
    <row r="19" spans="1:5" x14ac:dyDescent="0.25">
      <c r="A19" s="103" t="s">
        <v>564</v>
      </c>
      <c r="B19" s="107" t="s">
        <v>110</v>
      </c>
      <c r="C19" s="86">
        <v>0</v>
      </c>
      <c r="D19" s="86">
        <v>0</v>
      </c>
      <c r="E19" s="73">
        <v>0</v>
      </c>
    </row>
    <row r="20" spans="1:5" x14ac:dyDescent="0.25">
      <c r="A20" s="103" t="s">
        <v>3</v>
      </c>
      <c r="B20" s="107" t="s">
        <v>111</v>
      </c>
      <c r="C20" s="86">
        <v>0</v>
      </c>
      <c r="D20" s="86">
        <v>0</v>
      </c>
      <c r="E20" s="73">
        <v>0</v>
      </c>
    </row>
    <row r="21" spans="1:5" x14ac:dyDescent="0.25">
      <c r="A21" s="103" t="s">
        <v>565</v>
      </c>
      <c r="B21" s="108" t="s">
        <v>111</v>
      </c>
      <c r="C21" s="84"/>
      <c r="D21" s="84"/>
      <c r="E21" s="73"/>
    </row>
    <row r="22" spans="1:5" x14ac:dyDescent="0.25">
      <c r="A22" s="103" t="s">
        <v>566</v>
      </c>
      <c r="B22" s="108" t="s">
        <v>111</v>
      </c>
      <c r="C22" s="84"/>
      <c r="D22" s="84"/>
      <c r="E22" s="73"/>
    </row>
    <row r="23" spans="1:5" x14ac:dyDescent="0.25">
      <c r="A23" s="103" t="s">
        <v>567</v>
      </c>
      <c r="B23" s="108" t="s">
        <v>111</v>
      </c>
      <c r="C23" s="84"/>
      <c r="D23" s="84"/>
      <c r="E23" s="73"/>
    </row>
    <row r="24" spans="1:5" x14ac:dyDescent="0.25">
      <c r="A24" s="103" t="s">
        <v>568</v>
      </c>
      <c r="B24" s="108" t="s">
        <v>111</v>
      </c>
      <c r="C24" s="84"/>
      <c r="D24" s="84"/>
      <c r="E24" s="87"/>
    </row>
    <row r="25" spans="1:5" x14ac:dyDescent="0.25">
      <c r="A25" s="103" t="s">
        <v>569</v>
      </c>
      <c r="B25" s="108" t="s">
        <v>111</v>
      </c>
      <c r="C25" s="84"/>
      <c r="D25" s="84"/>
      <c r="E25" s="73"/>
    </row>
    <row r="26" spans="1:5" x14ac:dyDescent="0.25">
      <c r="A26" s="103" t="s">
        <v>570</v>
      </c>
      <c r="B26" s="108" t="s">
        <v>111</v>
      </c>
      <c r="C26" s="84"/>
      <c r="D26" s="84"/>
      <c r="E26" s="73"/>
    </row>
    <row r="27" spans="1:5" x14ac:dyDescent="0.25">
      <c r="A27" s="103" t="s">
        <v>571</v>
      </c>
      <c r="B27" s="108" t="s">
        <v>111</v>
      </c>
      <c r="C27" s="84"/>
      <c r="D27" s="84"/>
      <c r="E27" s="73"/>
    </row>
    <row r="28" spans="1:5" x14ac:dyDescent="0.25">
      <c r="A28" s="103" t="s">
        <v>572</v>
      </c>
      <c r="B28" s="108" t="s">
        <v>111</v>
      </c>
      <c r="C28" s="84"/>
      <c r="D28" s="84"/>
      <c r="E28" s="73"/>
    </row>
    <row r="29" spans="1:5" ht="25.5" x14ac:dyDescent="0.25">
      <c r="A29" s="103" t="s">
        <v>573</v>
      </c>
      <c r="B29" s="108" t="s">
        <v>111</v>
      </c>
      <c r="C29" s="84"/>
      <c r="D29" s="84"/>
      <c r="E29" s="73"/>
    </row>
    <row r="30" spans="1:5" x14ac:dyDescent="0.25">
      <c r="A30" s="103" t="s">
        <v>2</v>
      </c>
      <c r="B30" s="107" t="s">
        <v>112</v>
      </c>
      <c r="C30" s="86"/>
      <c r="D30" s="86"/>
      <c r="E30" s="88"/>
    </row>
    <row r="31" spans="1:5" ht="38.25" x14ac:dyDescent="0.25">
      <c r="A31" s="103" t="s">
        <v>574</v>
      </c>
      <c r="B31" s="108" t="s">
        <v>112</v>
      </c>
      <c r="C31" s="84"/>
      <c r="D31" s="84"/>
      <c r="E31" s="73"/>
    </row>
    <row r="32" spans="1:5" x14ac:dyDescent="0.25">
      <c r="A32" s="103" t="s">
        <v>575</v>
      </c>
      <c r="B32" s="108" t="s">
        <v>112</v>
      </c>
      <c r="C32" s="84"/>
      <c r="D32" s="84"/>
      <c r="E32" s="73"/>
    </row>
    <row r="33" spans="1:5" x14ac:dyDescent="0.25">
      <c r="A33" s="103" t="s">
        <v>576</v>
      </c>
      <c r="B33" s="108" t="s">
        <v>112</v>
      </c>
      <c r="C33" s="84"/>
      <c r="D33" s="84"/>
      <c r="E33" s="73"/>
    </row>
    <row r="34" spans="1:5" x14ac:dyDescent="0.25">
      <c r="A34" s="103" t="s">
        <v>577</v>
      </c>
      <c r="B34" s="108" t="s">
        <v>112</v>
      </c>
      <c r="C34" s="84"/>
      <c r="D34" s="84"/>
      <c r="E34" s="73"/>
    </row>
    <row r="35" spans="1:5" x14ac:dyDescent="0.25">
      <c r="A35" s="103" t="s">
        <v>578</v>
      </c>
      <c r="B35" s="108" t="s">
        <v>112</v>
      </c>
      <c r="C35" s="84"/>
      <c r="D35" s="84"/>
      <c r="E35" s="73"/>
    </row>
    <row r="36" spans="1:5" x14ac:dyDescent="0.25">
      <c r="A36" s="103" t="s">
        <v>579</v>
      </c>
      <c r="B36" s="108" t="s">
        <v>112</v>
      </c>
      <c r="C36" s="84"/>
      <c r="D36" s="84"/>
      <c r="E36" s="73"/>
    </row>
    <row r="37" spans="1:5" x14ac:dyDescent="0.25">
      <c r="A37" s="103" t="s">
        <v>580</v>
      </c>
      <c r="B37" s="108" t="s">
        <v>112</v>
      </c>
      <c r="C37" s="84"/>
      <c r="D37" s="84"/>
      <c r="E37" s="73"/>
    </row>
    <row r="38" spans="1:5" x14ac:dyDescent="0.25">
      <c r="A38" s="103" t="s">
        <v>581</v>
      </c>
      <c r="B38" s="108" t="s">
        <v>112</v>
      </c>
      <c r="C38" s="84"/>
      <c r="D38" s="84"/>
      <c r="E38" s="89"/>
    </row>
    <row r="39" spans="1:5" x14ac:dyDescent="0.25">
      <c r="A39" s="103" t="s">
        <v>582</v>
      </c>
      <c r="B39" s="108" t="s">
        <v>112</v>
      </c>
      <c r="C39" s="84"/>
      <c r="D39" s="84"/>
      <c r="E39" s="73"/>
    </row>
    <row r="40" spans="1:5" x14ac:dyDescent="0.25">
      <c r="A40" s="103" t="s">
        <v>1</v>
      </c>
      <c r="B40" s="109" t="s">
        <v>113</v>
      </c>
      <c r="C40" s="86"/>
      <c r="D40" s="86"/>
      <c r="E40" s="88"/>
    </row>
    <row r="41" spans="1:5" x14ac:dyDescent="0.25">
      <c r="A41" s="103" t="s">
        <v>583</v>
      </c>
      <c r="B41" s="73" t="s">
        <v>113</v>
      </c>
      <c r="C41" s="84"/>
      <c r="D41" s="84"/>
      <c r="E41" s="73"/>
    </row>
    <row r="42" spans="1:5" x14ac:dyDescent="0.25">
      <c r="A42" s="103" t="s">
        <v>584</v>
      </c>
      <c r="B42" s="73" t="s">
        <v>113</v>
      </c>
      <c r="C42" s="84"/>
      <c r="D42" s="84"/>
      <c r="E42" s="73"/>
    </row>
    <row r="43" spans="1:5" x14ac:dyDescent="0.25">
      <c r="A43" s="103" t="s">
        <v>585</v>
      </c>
      <c r="B43" s="73" t="s">
        <v>113</v>
      </c>
      <c r="C43" s="84"/>
      <c r="D43" s="84"/>
      <c r="E43" s="90"/>
    </row>
    <row r="44" spans="1:5" x14ac:dyDescent="0.25">
      <c r="A44" s="103" t="s">
        <v>586</v>
      </c>
      <c r="B44" s="73" t="s">
        <v>113</v>
      </c>
      <c r="C44" s="84"/>
      <c r="D44" s="84"/>
      <c r="E44" s="90"/>
    </row>
    <row r="45" spans="1:5" x14ac:dyDescent="0.25">
      <c r="A45" s="103" t="s">
        <v>587</v>
      </c>
      <c r="B45" s="73" t="s">
        <v>113</v>
      </c>
      <c r="C45" s="84"/>
      <c r="D45" s="84"/>
      <c r="E45" s="90"/>
    </row>
    <row r="46" spans="1:5" ht="25.5" x14ac:dyDescent="0.25">
      <c r="A46" s="103" t="s">
        <v>588</v>
      </c>
      <c r="B46" s="73" t="s">
        <v>113</v>
      </c>
      <c r="C46" s="84"/>
      <c r="D46" s="84"/>
      <c r="E46" s="73"/>
    </row>
    <row r="47" spans="1:5" x14ac:dyDescent="0.25">
      <c r="A47" s="103" t="s">
        <v>0</v>
      </c>
      <c r="B47" s="110" t="s">
        <v>114</v>
      </c>
      <c r="C47" s="86">
        <v>0</v>
      </c>
      <c r="D47" s="86">
        <v>0</v>
      </c>
      <c r="E47" s="87">
        <v>0</v>
      </c>
    </row>
    <row r="48" spans="1:5" x14ac:dyDescent="0.25">
      <c r="A48" s="103" t="s">
        <v>589</v>
      </c>
      <c r="B48" s="111" t="s">
        <v>114</v>
      </c>
      <c r="C48" s="84"/>
      <c r="D48" s="84"/>
      <c r="E48" s="73"/>
    </row>
    <row r="49" spans="1:5" x14ac:dyDescent="0.25">
      <c r="A49" s="103" t="s">
        <v>590</v>
      </c>
      <c r="B49" s="111" t="s">
        <v>114</v>
      </c>
      <c r="C49" s="84"/>
      <c r="D49" s="84"/>
      <c r="E49" s="73"/>
    </row>
    <row r="50" spans="1:5" x14ac:dyDescent="0.25">
      <c r="A50" s="103" t="s">
        <v>327</v>
      </c>
      <c r="B50" s="112" t="s">
        <v>115</v>
      </c>
      <c r="C50" s="86">
        <v>3273200</v>
      </c>
      <c r="D50" s="86">
        <v>3135000</v>
      </c>
      <c r="E50" s="86">
        <v>3135000</v>
      </c>
    </row>
    <row r="51" spans="1:5" x14ac:dyDescent="0.25">
      <c r="A51" s="103" t="s">
        <v>591</v>
      </c>
      <c r="B51" s="111" t="s">
        <v>115</v>
      </c>
      <c r="C51" s="84"/>
      <c r="D51" s="84"/>
      <c r="E51" s="73"/>
    </row>
    <row r="52" spans="1:5" x14ac:dyDescent="0.25">
      <c r="A52" s="103" t="s">
        <v>592</v>
      </c>
      <c r="B52" s="111" t="s">
        <v>115</v>
      </c>
      <c r="C52" s="84"/>
      <c r="D52" s="84"/>
      <c r="E52" s="73"/>
    </row>
    <row r="53" spans="1:5" x14ac:dyDescent="0.25">
      <c r="A53" s="103" t="s">
        <v>593</v>
      </c>
      <c r="B53" s="111" t="s">
        <v>115</v>
      </c>
      <c r="C53" s="84"/>
      <c r="D53" s="84"/>
      <c r="E53" s="73"/>
    </row>
    <row r="54" spans="1:5" x14ac:dyDescent="0.25">
      <c r="A54" s="103" t="s">
        <v>594</v>
      </c>
      <c r="B54" s="111" t="s">
        <v>115</v>
      </c>
      <c r="C54" s="84"/>
      <c r="D54" s="84"/>
      <c r="E54" s="73"/>
    </row>
    <row r="55" spans="1:5" x14ac:dyDescent="0.25">
      <c r="A55" s="103" t="s">
        <v>595</v>
      </c>
      <c r="B55" s="111" t="s">
        <v>115</v>
      </c>
      <c r="C55" s="84"/>
      <c r="D55" s="84"/>
      <c r="E55" s="73"/>
    </row>
    <row r="56" spans="1:5" x14ac:dyDescent="0.25">
      <c r="A56" s="103" t="s">
        <v>596</v>
      </c>
      <c r="B56" s="111" t="s">
        <v>115</v>
      </c>
      <c r="C56" s="84"/>
      <c r="D56" s="84"/>
      <c r="E56" s="73"/>
    </row>
    <row r="57" spans="1:5" x14ac:dyDescent="0.25">
      <c r="A57" s="103" t="s">
        <v>597</v>
      </c>
      <c r="B57" s="111" t="s">
        <v>115</v>
      </c>
      <c r="C57" s="84"/>
      <c r="D57" s="84"/>
      <c r="E57" s="73"/>
    </row>
    <row r="58" spans="1:5" ht="25.5" x14ac:dyDescent="0.25">
      <c r="A58" s="103" t="s">
        <v>598</v>
      </c>
      <c r="B58" s="111" t="s">
        <v>115</v>
      </c>
      <c r="C58" s="84"/>
      <c r="D58" s="84"/>
      <c r="E58" s="73"/>
    </row>
    <row r="59" spans="1:5" x14ac:dyDescent="0.25">
      <c r="A59" s="103" t="s">
        <v>599</v>
      </c>
      <c r="B59" s="111" t="s">
        <v>115</v>
      </c>
      <c r="C59" s="84"/>
      <c r="D59" s="84"/>
      <c r="E59" s="73"/>
    </row>
    <row r="60" spans="1:5" ht="25.5" x14ac:dyDescent="0.25">
      <c r="A60" s="103" t="s">
        <v>600</v>
      </c>
      <c r="B60" s="111" t="s">
        <v>115</v>
      </c>
      <c r="C60" s="84"/>
      <c r="D60" s="84"/>
      <c r="E60" s="73"/>
    </row>
    <row r="61" spans="1:5" x14ac:dyDescent="0.25">
      <c r="A61" s="103" t="s">
        <v>601</v>
      </c>
      <c r="B61" s="111" t="s">
        <v>115</v>
      </c>
      <c r="C61" s="84"/>
      <c r="D61" s="84"/>
      <c r="E61" s="73"/>
    </row>
    <row r="62" spans="1:5" x14ac:dyDescent="0.25">
      <c r="A62" s="103" t="s">
        <v>602</v>
      </c>
      <c r="B62" s="111" t="s">
        <v>115</v>
      </c>
      <c r="C62" s="84"/>
      <c r="D62" s="84"/>
      <c r="E62" s="73"/>
    </row>
    <row r="63" spans="1:5" x14ac:dyDescent="0.25">
      <c r="A63" s="103" t="s">
        <v>603</v>
      </c>
      <c r="B63" s="111" t="s">
        <v>115</v>
      </c>
      <c r="C63" s="84"/>
      <c r="D63" s="84"/>
      <c r="E63" s="73"/>
    </row>
    <row r="64" spans="1:5" x14ac:dyDescent="0.25">
      <c r="A64" s="103" t="s">
        <v>604</v>
      </c>
      <c r="B64" s="111" t="s">
        <v>115</v>
      </c>
      <c r="C64" s="84"/>
      <c r="D64" s="84"/>
      <c r="E64" s="73"/>
    </row>
    <row r="65" spans="1:5" x14ac:dyDescent="0.25">
      <c r="A65" s="103" t="s">
        <v>605</v>
      </c>
      <c r="B65" s="111" t="s">
        <v>115</v>
      </c>
      <c r="C65" s="84"/>
      <c r="D65" s="84"/>
      <c r="E65" s="73"/>
    </row>
    <row r="66" spans="1:5" x14ac:dyDescent="0.25">
      <c r="A66" s="103" t="s">
        <v>606</v>
      </c>
      <c r="B66" s="111" t="s">
        <v>115</v>
      </c>
      <c r="C66" s="84"/>
      <c r="D66" s="84"/>
      <c r="E66" s="89"/>
    </row>
    <row r="67" spans="1:5" x14ac:dyDescent="0.25">
      <c r="A67" s="103" t="s">
        <v>607</v>
      </c>
      <c r="B67" s="111" t="s">
        <v>115</v>
      </c>
      <c r="C67" s="84">
        <v>2830000</v>
      </c>
      <c r="D67" s="84">
        <v>2830000</v>
      </c>
      <c r="E67" s="73">
        <v>2830000</v>
      </c>
    </row>
    <row r="68" spans="1:5" x14ac:dyDescent="0.25">
      <c r="A68" s="103" t="s">
        <v>608</v>
      </c>
      <c r="B68" s="111" t="s">
        <v>115</v>
      </c>
      <c r="C68" s="84"/>
      <c r="D68" s="84"/>
      <c r="E68" s="73"/>
    </row>
    <row r="69" spans="1:5" x14ac:dyDescent="0.25">
      <c r="A69" s="103" t="s">
        <v>609</v>
      </c>
      <c r="B69" s="111" t="s">
        <v>115</v>
      </c>
      <c r="C69" s="84"/>
      <c r="D69" s="84"/>
      <c r="E69" s="73"/>
    </row>
    <row r="70" spans="1:5" x14ac:dyDescent="0.25">
      <c r="A70" s="103" t="s">
        <v>610</v>
      </c>
      <c r="B70" s="111" t="s">
        <v>115</v>
      </c>
      <c r="C70" s="84"/>
      <c r="D70" s="84"/>
      <c r="E70" s="73"/>
    </row>
    <row r="71" spans="1:5" x14ac:dyDescent="0.25">
      <c r="A71" s="103" t="s">
        <v>611</v>
      </c>
      <c r="B71" s="111" t="s">
        <v>115</v>
      </c>
      <c r="C71" s="84"/>
      <c r="D71" s="84"/>
      <c r="E71" s="73"/>
    </row>
    <row r="72" spans="1:5" ht="25.5" x14ac:dyDescent="0.25">
      <c r="A72" s="103" t="s">
        <v>612</v>
      </c>
      <c r="B72" s="111" t="s">
        <v>115</v>
      </c>
      <c r="C72" s="84"/>
      <c r="D72" s="84"/>
      <c r="E72" s="73"/>
    </row>
    <row r="73" spans="1:5" ht="25.5" x14ac:dyDescent="0.25">
      <c r="A73" s="103" t="s">
        <v>613</v>
      </c>
      <c r="B73" s="111" t="s">
        <v>115</v>
      </c>
      <c r="C73" s="84"/>
      <c r="D73" s="84"/>
      <c r="E73" s="73"/>
    </row>
    <row r="74" spans="1:5" x14ac:dyDescent="0.25">
      <c r="A74" s="103" t="s">
        <v>614</v>
      </c>
      <c r="B74" s="111" t="s">
        <v>115</v>
      </c>
      <c r="C74" s="84">
        <v>443200</v>
      </c>
      <c r="D74" s="84">
        <v>305000</v>
      </c>
      <c r="E74" s="73">
        <v>305000</v>
      </c>
    </row>
    <row r="75" spans="1:5" x14ac:dyDescent="0.25">
      <c r="A75" s="103" t="s">
        <v>615</v>
      </c>
      <c r="B75" s="111" t="s">
        <v>115</v>
      </c>
      <c r="C75" s="84"/>
      <c r="D75" s="84"/>
      <c r="E75" s="73"/>
    </row>
    <row r="76" spans="1:5" x14ac:dyDescent="0.25">
      <c r="A76" s="105" t="s">
        <v>328</v>
      </c>
      <c r="B76" s="112" t="s">
        <v>116</v>
      </c>
      <c r="C76" s="86">
        <f>C7+C19+C20+C30+C40+C47+C50</f>
        <v>3273200</v>
      </c>
      <c r="D76" s="86">
        <f>D7+D19+D20+D30+D40+D47+D50</f>
        <v>3135000</v>
      </c>
      <c r="E76" s="86">
        <f>E7+E19+E20+E30+E40+E47+E50</f>
        <v>3135000</v>
      </c>
    </row>
  </sheetData>
  <mergeCells count="2">
    <mergeCell ref="A2:E2"/>
    <mergeCell ref="A1:E1"/>
  </mergeCells>
  <phoneticPr fontId="0" type="noConversion"/>
  <pageMargins left="0.31496062992125984" right="0.27559055118110237" top="0.74803149606299213" bottom="0.74803149606299213" header="0.31496062992125984" footer="0.31496062992125984"/>
  <pageSetup paperSize="9" scale="75" orientation="portrait" r:id="rId1"/>
  <headerFooter>
    <oddHeader>&amp;C6. számú melléklet az önkormányzat 2020. évi zárszámadásáról szóló 3/2021 (V.26.) önkormányzati rendelethez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115"/>
  <sheetViews>
    <sheetView zoomScaleNormal="100" workbookViewId="0">
      <selection activeCell="G25" sqref="G25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  <col min="11" max="11" width="9.140625" customWidth="1"/>
  </cols>
  <sheetData>
    <row r="1" spans="1:5" ht="27" customHeight="1" x14ac:dyDescent="0.3">
      <c r="A1" s="196" t="s">
        <v>939</v>
      </c>
      <c r="B1" s="197"/>
      <c r="C1" s="197"/>
      <c r="D1" s="199"/>
      <c r="E1" s="199"/>
    </row>
    <row r="2" spans="1:5" ht="27" customHeight="1" x14ac:dyDescent="0.3">
      <c r="A2" s="200" t="s">
        <v>926</v>
      </c>
      <c r="B2" s="197"/>
      <c r="C2" s="197"/>
      <c r="D2" s="199"/>
      <c r="E2" s="199"/>
    </row>
    <row r="3" spans="1:5" ht="19.5" customHeight="1" x14ac:dyDescent="0.3">
      <c r="A3" s="113"/>
      <c r="B3" s="51"/>
      <c r="C3" s="51"/>
      <c r="D3" s="97"/>
      <c r="E3" s="97"/>
    </row>
    <row r="4" spans="1:5" x14ac:dyDescent="0.25">
      <c r="A4" s="98" t="s">
        <v>545</v>
      </c>
      <c r="B4" s="97"/>
      <c r="C4" s="97"/>
      <c r="D4" s="97"/>
      <c r="E4" s="97"/>
    </row>
    <row r="5" spans="1:5" x14ac:dyDescent="0.25">
      <c r="A5" s="99" t="s">
        <v>544</v>
      </c>
      <c r="B5" s="100" t="s">
        <v>32</v>
      </c>
      <c r="C5" s="114" t="s">
        <v>548</v>
      </c>
      <c r="D5" s="115" t="s">
        <v>6</v>
      </c>
      <c r="E5" s="114" t="s">
        <v>7</v>
      </c>
    </row>
    <row r="6" spans="1:5" x14ac:dyDescent="0.25">
      <c r="A6" s="116" t="s">
        <v>493</v>
      </c>
      <c r="B6" s="108" t="s">
        <v>122</v>
      </c>
      <c r="C6" s="73"/>
      <c r="D6" s="73"/>
      <c r="E6" s="73"/>
    </row>
    <row r="7" spans="1:5" x14ac:dyDescent="0.25">
      <c r="A7" s="116" t="s">
        <v>494</v>
      </c>
      <c r="B7" s="108" t="s">
        <v>122</v>
      </c>
      <c r="C7" s="73"/>
      <c r="D7" s="73"/>
      <c r="E7" s="73"/>
    </row>
    <row r="8" spans="1:5" x14ac:dyDescent="0.25">
      <c r="A8" s="116" t="s">
        <v>495</v>
      </c>
      <c r="B8" s="108" t="s">
        <v>122</v>
      </c>
      <c r="C8" s="73"/>
      <c r="D8" s="73"/>
      <c r="E8" s="73"/>
    </row>
    <row r="9" spans="1:5" x14ac:dyDescent="0.25">
      <c r="A9" s="116" t="s">
        <v>496</v>
      </c>
      <c r="B9" s="108" t="s">
        <v>122</v>
      </c>
      <c r="C9" s="73"/>
      <c r="D9" s="73"/>
      <c r="E9" s="73"/>
    </row>
    <row r="10" spans="1:5" x14ac:dyDescent="0.25">
      <c r="A10" s="116" t="s">
        <v>497</v>
      </c>
      <c r="B10" s="108" t="s">
        <v>122</v>
      </c>
      <c r="C10" s="73"/>
      <c r="D10" s="73"/>
      <c r="E10" s="73"/>
    </row>
    <row r="11" spans="1:5" x14ac:dyDescent="0.25">
      <c r="A11" s="116" t="s">
        <v>498</v>
      </c>
      <c r="B11" s="108" t="s">
        <v>122</v>
      </c>
      <c r="C11" s="73"/>
      <c r="D11" s="73"/>
      <c r="E11" s="73"/>
    </row>
    <row r="12" spans="1:5" x14ac:dyDescent="0.25">
      <c r="A12" s="116" t="s">
        <v>499</v>
      </c>
      <c r="B12" s="108" t="s">
        <v>122</v>
      </c>
      <c r="C12" s="73"/>
      <c r="D12" s="73"/>
      <c r="E12" s="73"/>
    </row>
    <row r="13" spans="1:5" x14ac:dyDescent="0.25">
      <c r="A13" s="116" t="s">
        <v>500</v>
      </c>
      <c r="B13" s="108" t="s">
        <v>122</v>
      </c>
      <c r="C13" s="73"/>
      <c r="D13" s="73"/>
      <c r="E13" s="73"/>
    </row>
    <row r="14" spans="1:5" x14ac:dyDescent="0.25">
      <c r="A14" s="116" t="s">
        <v>501</v>
      </c>
      <c r="B14" s="108" t="s">
        <v>122</v>
      </c>
      <c r="C14" s="73"/>
      <c r="D14" s="73"/>
      <c r="E14" s="73"/>
    </row>
    <row r="15" spans="1:5" x14ac:dyDescent="0.25">
      <c r="A15" s="116" t="s">
        <v>502</v>
      </c>
      <c r="B15" s="108" t="s">
        <v>122</v>
      </c>
      <c r="C15" s="73"/>
      <c r="D15" s="73"/>
      <c r="E15" s="73"/>
    </row>
    <row r="16" spans="1:5" x14ac:dyDescent="0.25">
      <c r="A16" s="117" t="s">
        <v>329</v>
      </c>
      <c r="B16" s="107" t="s">
        <v>122</v>
      </c>
      <c r="C16" s="73"/>
      <c r="D16" s="73"/>
      <c r="E16" s="73"/>
    </row>
    <row r="17" spans="1:5" x14ac:dyDescent="0.25">
      <c r="A17" s="116" t="s">
        <v>493</v>
      </c>
      <c r="B17" s="108" t="s">
        <v>123</v>
      </c>
      <c r="C17" s="73"/>
      <c r="D17" s="73"/>
      <c r="E17" s="73"/>
    </row>
    <row r="18" spans="1:5" x14ac:dyDescent="0.25">
      <c r="A18" s="116" t="s">
        <v>494</v>
      </c>
      <c r="B18" s="108" t="s">
        <v>123</v>
      </c>
      <c r="C18" s="73"/>
      <c r="D18" s="73"/>
      <c r="E18" s="73"/>
    </row>
    <row r="19" spans="1:5" x14ac:dyDescent="0.25">
      <c r="A19" s="116" t="s">
        <v>495</v>
      </c>
      <c r="B19" s="108" t="s">
        <v>123</v>
      </c>
      <c r="C19" s="73"/>
      <c r="D19" s="73"/>
      <c r="E19" s="73"/>
    </row>
    <row r="20" spans="1:5" x14ac:dyDescent="0.25">
      <c r="A20" s="116" t="s">
        <v>496</v>
      </c>
      <c r="B20" s="108" t="s">
        <v>123</v>
      </c>
      <c r="C20" s="73"/>
      <c r="D20" s="73"/>
      <c r="E20" s="73"/>
    </row>
    <row r="21" spans="1:5" x14ac:dyDescent="0.25">
      <c r="A21" s="116" t="s">
        <v>497</v>
      </c>
      <c r="B21" s="108" t="s">
        <v>123</v>
      </c>
      <c r="C21" s="73"/>
      <c r="D21" s="73"/>
      <c r="E21" s="73"/>
    </row>
    <row r="22" spans="1:5" x14ac:dyDescent="0.25">
      <c r="A22" s="116" t="s">
        <v>498</v>
      </c>
      <c r="B22" s="108" t="s">
        <v>123</v>
      </c>
      <c r="C22" s="73"/>
      <c r="D22" s="73"/>
      <c r="E22" s="73"/>
    </row>
    <row r="23" spans="1:5" x14ac:dyDescent="0.25">
      <c r="A23" s="116" t="s">
        <v>499</v>
      </c>
      <c r="B23" s="108" t="s">
        <v>123</v>
      </c>
      <c r="C23" s="73"/>
      <c r="D23" s="73"/>
      <c r="E23" s="73"/>
    </row>
    <row r="24" spans="1:5" x14ac:dyDescent="0.25">
      <c r="A24" s="116" t="s">
        <v>500</v>
      </c>
      <c r="B24" s="108" t="s">
        <v>123</v>
      </c>
      <c r="C24" s="73"/>
      <c r="D24" s="73"/>
      <c r="E24" s="73"/>
    </row>
    <row r="25" spans="1:5" x14ac:dyDescent="0.25">
      <c r="A25" s="116" t="s">
        <v>501</v>
      </c>
      <c r="B25" s="108" t="s">
        <v>123</v>
      </c>
      <c r="C25" s="73"/>
      <c r="D25" s="73"/>
      <c r="E25" s="73"/>
    </row>
    <row r="26" spans="1:5" x14ac:dyDescent="0.25">
      <c r="A26" s="116" t="s">
        <v>502</v>
      </c>
      <c r="B26" s="108" t="s">
        <v>123</v>
      </c>
      <c r="C26" s="73"/>
      <c r="D26" s="73"/>
      <c r="E26" s="73"/>
    </row>
    <row r="27" spans="1:5" x14ac:dyDescent="0.25">
      <c r="A27" s="117" t="s">
        <v>330</v>
      </c>
      <c r="B27" s="107" t="s">
        <v>123</v>
      </c>
      <c r="C27" s="73"/>
      <c r="D27" s="73"/>
      <c r="E27" s="73"/>
    </row>
    <row r="28" spans="1:5" x14ac:dyDescent="0.25">
      <c r="A28" s="116" t="s">
        <v>493</v>
      </c>
      <c r="B28" s="108" t="s">
        <v>124</v>
      </c>
      <c r="C28" s="73"/>
      <c r="D28" s="73"/>
      <c r="E28" s="73"/>
    </row>
    <row r="29" spans="1:5" x14ac:dyDescent="0.25">
      <c r="A29" s="116" t="s">
        <v>494</v>
      </c>
      <c r="B29" s="108" t="s">
        <v>124</v>
      </c>
      <c r="C29" s="73"/>
      <c r="D29" s="73"/>
      <c r="E29" s="73"/>
    </row>
    <row r="30" spans="1:5" x14ac:dyDescent="0.25">
      <c r="A30" s="116" t="s">
        <v>495</v>
      </c>
      <c r="B30" s="108" t="s">
        <v>124</v>
      </c>
      <c r="C30" s="73"/>
      <c r="D30" s="73"/>
      <c r="E30" s="73"/>
    </row>
    <row r="31" spans="1:5" x14ac:dyDescent="0.25">
      <c r="A31" s="116" t="s">
        <v>496</v>
      </c>
      <c r="B31" s="108" t="s">
        <v>124</v>
      </c>
      <c r="C31" s="73"/>
      <c r="D31" s="73"/>
      <c r="E31" s="73"/>
    </row>
    <row r="32" spans="1:5" x14ac:dyDescent="0.25">
      <c r="A32" s="116" t="s">
        <v>497</v>
      </c>
      <c r="B32" s="108" t="s">
        <v>124</v>
      </c>
      <c r="C32" s="73"/>
      <c r="D32" s="73"/>
      <c r="E32" s="73"/>
    </row>
    <row r="33" spans="1:5" x14ac:dyDescent="0.25">
      <c r="A33" s="116" t="s">
        <v>498</v>
      </c>
      <c r="B33" s="108" t="s">
        <v>124</v>
      </c>
      <c r="C33" s="73"/>
      <c r="D33" s="73"/>
      <c r="E33" s="73"/>
    </row>
    <row r="34" spans="1:5" x14ac:dyDescent="0.25">
      <c r="A34" s="116" t="s">
        <v>499</v>
      </c>
      <c r="B34" s="108" t="s">
        <v>124</v>
      </c>
      <c r="C34" s="73">
        <v>382000</v>
      </c>
      <c r="D34" s="73">
        <v>73100</v>
      </c>
      <c r="E34" s="73">
        <v>72674</v>
      </c>
    </row>
    <row r="35" spans="1:5" x14ac:dyDescent="0.25">
      <c r="A35" s="116" t="s">
        <v>500</v>
      </c>
      <c r="B35" s="108" t="s">
        <v>124</v>
      </c>
      <c r="C35" s="73">
        <v>351900</v>
      </c>
      <c r="D35" s="73">
        <v>351900</v>
      </c>
      <c r="E35" s="73">
        <v>351900</v>
      </c>
    </row>
    <row r="36" spans="1:5" x14ac:dyDescent="0.25">
      <c r="A36" s="116" t="s">
        <v>501</v>
      </c>
      <c r="B36" s="108" t="s">
        <v>124</v>
      </c>
      <c r="C36" s="73"/>
      <c r="D36" s="73"/>
      <c r="E36" s="73"/>
    </row>
    <row r="37" spans="1:5" x14ac:dyDescent="0.25">
      <c r="A37" s="116" t="s">
        <v>502</v>
      </c>
      <c r="B37" s="108" t="s">
        <v>124</v>
      </c>
      <c r="C37" s="74"/>
      <c r="D37" s="74"/>
      <c r="E37" s="74"/>
    </row>
    <row r="38" spans="1:5" x14ac:dyDescent="0.25">
      <c r="A38" s="117" t="s">
        <v>331</v>
      </c>
      <c r="B38" s="107" t="s">
        <v>124</v>
      </c>
      <c r="C38" s="74">
        <f>SUM(C28:C37)</f>
        <v>733900</v>
      </c>
      <c r="D38" s="74">
        <f>SUM(D28:D37)</f>
        <v>425000</v>
      </c>
      <c r="E38" s="74">
        <f>SUM(E28:E37)</f>
        <v>424574</v>
      </c>
    </row>
    <row r="39" spans="1:5" x14ac:dyDescent="0.25">
      <c r="A39" s="116" t="s">
        <v>503</v>
      </c>
      <c r="B39" s="104" t="s">
        <v>126</v>
      </c>
      <c r="C39" s="73"/>
      <c r="D39" s="73"/>
      <c r="E39" s="73"/>
    </row>
    <row r="40" spans="1:5" x14ac:dyDescent="0.25">
      <c r="A40" s="116" t="s">
        <v>504</v>
      </c>
      <c r="B40" s="104" t="s">
        <v>126</v>
      </c>
      <c r="C40" s="73"/>
      <c r="D40" s="73"/>
      <c r="E40" s="73"/>
    </row>
    <row r="41" spans="1:5" x14ac:dyDescent="0.25">
      <c r="A41" s="116" t="s">
        <v>505</v>
      </c>
      <c r="B41" s="104" t="s">
        <v>126</v>
      </c>
      <c r="C41" s="73"/>
      <c r="D41" s="73"/>
      <c r="E41" s="73"/>
    </row>
    <row r="42" spans="1:5" x14ac:dyDescent="0.25">
      <c r="A42" s="104" t="s">
        <v>506</v>
      </c>
      <c r="B42" s="104" t="s">
        <v>126</v>
      </c>
      <c r="C42" s="73"/>
      <c r="D42" s="73"/>
      <c r="E42" s="73"/>
    </row>
    <row r="43" spans="1:5" x14ac:dyDescent="0.25">
      <c r="A43" s="104" t="s">
        <v>507</v>
      </c>
      <c r="B43" s="104" t="s">
        <v>126</v>
      </c>
      <c r="C43" s="73"/>
      <c r="D43" s="73"/>
      <c r="E43" s="73"/>
    </row>
    <row r="44" spans="1:5" x14ac:dyDescent="0.25">
      <c r="A44" s="104" t="s">
        <v>508</v>
      </c>
      <c r="B44" s="104" t="s">
        <v>126</v>
      </c>
      <c r="C44" s="73"/>
      <c r="D44" s="73"/>
      <c r="E44" s="73"/>
    </row>
    <row r="45" spans="1:5" x14ac:dyDescent="0.25">
      <c r="A45" s="116" t="s">
        <v>509</v>
      </c>
      <c r="B45" s="104" t="s">
        <v>126</v>
      </c>
      <c r="C45" s="73"/>
      <c r="D45" s="73"/>
      <c r="E45" s="73"/>
    </row>
    <row r="46" spans="1:5" x14ac:dyDescent="0.25">
      <c r="A46" s="116" t="s">
        <v>510</v>
      </c>
      <c r="B46" s="104" t="s">
        <v>126</v>
      </c>
      <c r="C46" s="73"/>
      <c r="D46" s="73"/>
      <c r="E46" s="73"/>
    </row>
    <row r="47" spans="1:5" x14ac:dyDescent="0.25">
      <c r="A47" s="116" t="s">
        <v>511</v>
      </c>
      <c r="B47" s="104" t="s">
        <v>126</v>
      </c>
      <c r="C47" s="73"/>
      <c r="D47" s="73"/>
      <c r="E47" s="73"/>
    </row>
    <row r="48" spans="1:5" x14ac:dyDescent="0.25">
      <c r="A48" s="116" t="s">
        <v>512</v>
      </c>
      <c r="B48" s="104" t="s">
        <v>126</v>
      </c>
      <c r="C48" s="73"/>
      <c r="D48" s="73"/>
      <c r="E48" s="73"/>
    </row>
    <row r="49" spans="1:5" x14ac:dyDescent="0.25">
      <c r="A49" s="117" t="s">
        <v>332</v>
      </c>
      <c r="B49" s="107" t="s">
        <v>126</v>
      </c>
      <c r="C49" s="73"/>
      <c r="D49" s="73"/>
      <c r="E49" s="73"/>
    </row>
    <row r="50" spans="1:5" x14ac:dyDescent="0.25">
      <c r="A50" s="116" t="s">
        <v>503</v>
      </c>
      <c r="B50" s="104" t="s">
        <v>132</v>
      </c>
      <c r="C50" s="73"/>
      <c r="D50" s="73"/>
      <c r="E50" s="73"/>
    </row>
    <row r="51" spans="1:5" x14ac:dyDescent="0.25">
      <c r="A51" s="116" t="s">
        <v>504</v>
      </c>
      <c r="B51" s="104" t="s">
        <v>132</v>
      </c>
      <c r="C51" s="73">
        <v>40000</v>
      </c>
      <c r="D51" s="73">
        <v>40000</v>
      </c>
      <c r="E51" s="73"/>
    </row>
    <row r="52" spans="1:5" x14ac:dyDescent="0.25">
      <c r="A52" s="116" t="s">
        <v>505</v>
      </c>
      <c r="B52" s="104" t="s">
        <v>132</v>
      </c>
      <c r="C52" s="73"/>
      <c r="D52" s="73"/>
      <c r="E52" s="73"/>
    </row>
    <row r="53" spans="1:5" x14ac:dyDescent="0.25">
      <c r="A53" s="104" t="s">
        <v>506</v>
      </c>
      <c r="B53" s="104" t="s">
        <v>132</v>
      </c>
      <c r="C53" s="73"/>
      <c r="D53" s="73"/>
      <c r="E53" s="73"/>
    </row>
    <row r="54" spans="1:5" x14ac:dyDescent="0.25">
      <c r="A54" s="104" t="s">
        <v>507</v>
      </c>
      <c r="B54" s="104" t="s">
        <v>132</v>
      </c>
      <c r="C54" s="73"/>
      <c r="D54" s="73"/>
      <c r="E54" s="73"/>
    </row>
    <row r="55" spans="1:5" x14ac:dyDescent="0.25">
      <c r="A55" s="104" t="s">
        <v>508</v>
      </c>
      <c r="B55" s="104" t="s">
        <v>132</v>
      </c>
      <c r="C55" s="73"/>
      <c r="D55" s="73"/>
      <c r="E55" s="73"/>
    </row>
    <row r="56" spans="1:5" x14ac:dyDescent="0.25">
      <c r="A56" s="116" t="s">
        <v>509</v>
      </c>
      <c r="B56" s="104" t="s">
        <v>132</v>
      </c>
      <c r="C56" s="73"/>
      <c r="D56" s="73"/>
      <c r="E56" s="73"/>
    </row>
    <row r="57" spans="1:5" x14ac:dyDescent="0.25">
      <c r="A57" s="116" t="s">
        <v>513</v>
      </c>
      <c r="B57" s="104" t="s">
        <v>132</v>
      </c>
      <c r="C57" s="73"/>
      <c r="D57" s="73"/>
      <c r="E57" s="73"/>
    </row>
    <row r="58" spans="1:5" x14ac:dyDescent="0.25">
      <c r="A58" s="116" t="s">
        <v>511</v>
      </c>
      <c r="B58" s="104" t="s">
        <v>132</v>
      </c>
      <c r="C58" s="73"/>
      <c r="D58" s="73"/>
      <c r="E58" s="73"/>
    </row>
    <row r="59" spans="1:5" x14ac:dyDescent="0.25">
      <c r="A59" s="116" t="s">
        <v>512</v>
      </c>
      <c r="B59" s="104" t="s">
        <v>132</v>
      </c>
      <c r="C59" s="73"/>
      <c r="D59" s="73"/>
      <c r="E59" s="73"/>
    </row>
    <row r="60" spans="1:5" x14ac:dyDescent="0.25">
      <c r="A60" s="118" t="s">
        <v>333</v>
      </c>
      <c r="B60" s="107" t="s">
        <v>132</v>
      </c>
      <c r="C60" s="74">
        <f>SUM(C50:C59)</f>
        <v>40000</v>
      </c>
      <c r="D60" s="74">
        <f>SUM(D50:D59)</f>
        <v>40000</v>
      </c>
      <c r="E60" s="74">
        <f>SUM(E50:E59)</f>
        <v>0</v>
      </c>
    </row>
    <row r="61" spans="1:5" x14ac:dyDescent="0.25">
      <c r="A61" s="116" t="s">
        <v>493</v>
      </c>
      <c r="B61" s="108" t="s">
        <v>159</v>
      </c>
      <c r="C61" s="73"/>
      <c r="D61" s="73"/>
      <c r="E61" s="73"/>
    </row>
    <row r="62" spans="1:5" x14ac:dyDescent="0.25">
      <c r="A62" s="116" t="s">
        <v>494</v>
      </c>
      <c r="B62" s="108" t="s">
        <v>159</v>
      </c>
      <c r="C62" s="73"/>
      <c r="D62" s="73"/>
      <c r="E62" s="73"/>
    </row>
    <row r="63" spans="1:5" x14ac:dyDescent="0.25">
      <c r="A63" s="116" t="s">
        <v>495</v>
      </c>
      <c r="B63" s="108" t="s">
        <v>159</v>
      </c>
      <c r="C63" s="73"/>
      <c r="D63" s="73"/>
      <c r="E63" s="73"/>
    </row>
    <row r="64" spans="1:5" x14ac:dyDescent="0.25">
      <c r="A64" s="116" t="s">
        <v>496</v>
      </c>
      <c r="B64" s="108" t="s">
        <v>159</v>
      </c>
      <c r="C64" s="73"/>
      <c r="D64" s="73"/>
      <c r="E64" s="73"/>
    </row>
    <row r="65" spans="1:5" x14ac:dyDescent="0.25">
      <c r="A65" s="116" t="s">
        <v>497</v>
      </c>
      <c r="B65" s="108" t="s">
        <v>159</v>
      </c>
      <c r="C65" s="73"/>
      <c r="D65" s="73"/>
      <c r="E65" s="73"/>
    </row>
    <row r="66" spans="1:5" x14ac:dyDescent="0.25">
      <c r="A66" s="116" t="s">
        <v>498</v>
      </c>
      <c r="B66" s="108" t="s">
        <v>159</v>
      </c>
      <c r="C66" s="73"/>
      <c r="D66" s="73"/>
      <c r="E66" s="73"/>
    </row>
    <row r="67" spans="1:5" x14ac:dyDescent="0.25">
      <c r="A67" s="116" t="s">
        <v>499</v>
      </c>
      <c r="B67" s="108" t="s">
        <v>159</v>
      </c>
      <c r="C67" s="73"/>
      <c r="D67" s="73"/>
      <c r="E67" s="73"/>
    </row>
    <row r="68" spans="1:5" x14ac:dyDescent="0.25">
      <c r="A68" s="116" t="s">
        <v>500</v>
      </c>
      <c r="B68" s="108" t="s">
        <v>159</v>
      </c>
      <c r="C68" s="73"/>
      <c r="D68" s="73"/>
      <c r="E68" s="73"/>
    </row>
    <row r="69" spans="1:5" x14ac:dyDescent="0.25">
      <c r="A69" s="116" t="s">
        <v>501</v>
      </c>
      <c r="B69" s="108" t="s">
        <v>159</v>
      </c>
      <c r="C69" s="73"/>
      <c r="D69" s="73"/>
      <c r="E69" s="73"/>
    </row>
    <row r="70" spans="1:5" x14ac:dyDescent="0.25">
      <c r="A70" s="116" t="s">
        <v>502</v>
      </c>
      <c r="B70" s="108" t="s">
        <v>159</v>
      </c>
      <c r="C70" s="73"/>
      <c r="D70" s="73"/>
      <c r="E70" s="73"/>
    </row>
    <row r="71" spans="1:5" x14ac:dyDescent="0.25">
      <c r="A71" s="117" t="s">
        <v>342</v>
      </c>
      <c r="B71" s="107" t="s">
        <v>159</v>
      </c>
      <c r="C71" s="73"/>
      <c r="D71" s="73"/>
      <c r="E71" s="73"/>
    </row>
    <row r="72" spans="1:5" x14ac:dyDescent="0.25">
      <c r="A72" s="116" t="s">
        <v>493</v>
      </c>
      <c r="B72" s="108" t="s">
        <v>160</v>
      </c>
      <c r="C72" s="73"/>
      <c r="D72" s="73"/>
      <c r="E72" s="73"/>
    </row>
    <row r="73" spans="1:5" x14ac:dyDescent="0.25">
      <c r="A73" s="116" t="s">
        <v>494</v>
      </c>
      <c r="B73" s="108" t="s">
        <v>160</v>
      </c>
      <c r="C73" s="73"/>
      <c r="D73" s="73"/>
      <c r="E73" s="73"/>
    </row>
    <row r="74" spans="1:5" x14ac:dyDescent="0.25">
      <c r="A74" s="116" t="s">
        <v>495</v>
      </c>
      <c r="B74" s="108" t="s">
        <v>160</v>
      </c>
      <c r="C74" s="73"/>
      <c r="D74" s="73"/>
      <c r="E74" s="73"/>
    </row>
    <row r="75" spans="1:5" x14ac:dyDescent="0.25">
      <c r="A75" s="116" t="s">
        <v>496</v>
      </c>
      <c r="B75" s="108" t="s">
        <v>160</v>
      </c>
      <c r="C75" s="73"/>
      <c r="D75" s="73"/>
      <c r="E75" s="73"/>
    </row>
    <row r="76" spans="1:5" x14ac:dyDescent="0.25">
      <c r="A76" s="116" t="s">
        <v>497</v>
      </c>
      <c r="B76" s="108" t="s">
        <v>160</v>
      </c>
      <c r="C76" s="73"/>
      <c r="D76" s="73"/>
      <c r="E76" s="73"/>
    </row>
    <row r="77" spans="1:5" x14ac:dyDescent="0.25">
      <c r="A77" s="116" t="s">
        <v>498</v>
      </c>
      <c r="B77" s="108" t="s">
        <v>160</v>
      </c>
      <c r="C77" s="73"/>
      <c r="D77" s="73"/>
      <c r="E77" s="73"/>
    </row>
    <row r="78" spans="1:5" x14ac:dyDescent="0.25">
      <c r="A78" s="116" t="s">
        <v>499</v>
      </c>
      <c r="B78" s="108" t="s">
        <v>160</v>
      </c>
      <c r="C78" s="73"/>
      <c r="D78" s="73"/>
      <c r="E78" s="73"/>
    </row>
    <row r="79" spans="1:5" x14ac:dyDescent="0.25">
      <c r="A79" s="116" t="s">
        <v>500</v>
      </c>
      <c r="B79" s="108" t="s">
        <v>160</v>
      </c>
      <c r="C79" s="73"/>
      <c r="D79" s="73"/>
      <c r="E79" s="73"/>
    </row>
    <row r="80" spans="1:5" x14ac:dyDescent="0.25">
      <c r="A80" s="116" t="s">
        <v>501</v>
      </c>
      <c r="B80" s="108" t="s">
        <v>160</v>
      </c>
      <c r="C80" s="73"/>
      <c r="D80" s="73"/>
      <c r="E80" s="73"/>
    </row>
    <row r="81" spans="1:5" x14ac:dyDescent="0.25">
      <c r="A81" s="116" t="s">
        <v>502</v>
      </c>
      <c r="B81" s="108" t="s">
        <v>160</v>
      </c>
      <c r="C81" s="73"/>
      <c r="D81" s="73"/>
      <c r="E81" s="73"/>
    </row>
    <row r="82" spans="1:5" x14ac:dyDescent="0.25">
      <c r="A82" s="117" t="s">
        <v>341</v>
      </c>
      <c r="B82" s="107" t="s">
        <v>160</v>
      </c>
      <c r="C82" s="73"/>
      <c r="D82" s="73"/>
      <c r="E82" s="73"/>
    </row>
    <row r="83" spans="1:5" x14ac:dyDescent="0.25">
      <c r="A83" s="116" t="s">
        <v>493</v>
      </c>
      <c r="B83" s="108" t="s">
        <v>161</v>
      </c>
      <c r="C83" s="73"/>
      <c r="D83" s="73"/>
      <c r="E83" s="73"/>
    </row>
    <row r="84" spans="1:5" x14ac:dyDescent="0.25">
      <c r="A84" s="116" t="s">
        <v>494</v>
      </c>
      <c r="B84" s="108" t="s">
        <v>161</v>
      </c>
      <c r="C84" s="73"/>
      <c r="D84" s="73"/>
      <c r="E84" s="73"/>
    </row>
    <row r="85" spans="1:5" x14ac:dyDescent="0.25">
      <c r="A85" s="116" t="s">
        <v>495</v>
      </c>
      <c r="B85" s="108" t="s">
        <v>161</v>
      </c>
      <c r="C85" s="73"/>
      <c r="D85" s="73"/>
      <c r="E85" s="73"/>
    </row>
    <row r="86" spans="1:5" x14ac:dyDescent="0.25">
      <c r="A86" s="116" t="s">
        <v>496</v>
      </c>
      <c r="B86" s="108" t="s">
        <v>161</v>
      </c>
      <c r="C86" s="73"/>
      <c r="D86" s="73"/>
      <c r="E86" s="73"/>
    </row>
    <row r="87" spans="1:5" x14ac:dyDescent="0.25">
      <c r="A87" s="116" t="s">
        <v>497</v>
      </c>
      <c r="B87" s="108" t="s">
        <v>161</v>
      </c>
      <c r="C87" s="73"/>
      <c r="D87" s="73"/>
      <c r="E87" s="73"/>
    </row>
    <row r="88" spans="1:5" x14ac:dyDescent="0.25">
      <c r="A88" s="116" t="s">
        <v>498</v>
      </c>
      <c r="B88" s="108" t="s">
        <v>161</v>
      </c>
      <c r="C88" s="73"/>
      <c r="D88" s="73"/>
      <c r="E88" s="73"/>
    </row>
    <row r="89" spans="1:5" x14ac:dyDescent="0.25">
      <c r="A89" s="116" t="s">
        <v>499</v>
      </c>
      <c r="B89" s="108" t="s">
        <v>161</v>
      </c>
      <c r="C89" s="73"/>
      <c r="D89" s="73"/>
      <c r="E89" s="73"/>
    </row>
    <row r="90" spans="1:5" x14ac:dyDescent="0.25">
      <c r="A90" s="116" t="s">
        <v>500</v>
      </c>
      <c r="B90" s="108" t="s">
        <v>161</v>
      </c>
      <c r="C90" s="73"/>
      <c r="D90" s="73"/>
      <c r="E90" s="73"/>
    </row>
    <row r="91" spans="1:5" x14ac:dyDescent="0.25">
      <c r="A91" s="116" t="s">
        <v>501</v>
      </c>
      <c r="B91" s="108" t="s">
        <v>161</v>
      </c>
      <c r="C91" s="73"/>
      <c r="D91" s="73"/>
      <c r="E91" s="73"/>
    </row>
    <row r="92" spans="1:5" x14ac:dyDescent="0.25">
      <c r="A92" s="116" t="s">
        <v>502</v>
      </c>
      <c r="B92" s="108" t="s">
        <v>161</v>
      </c>
      <c r="C92" s="73"/>
      <c r="D92" s="73"/>
      <c r="E92" s="73"/>
    </row>
    <row r="93" spans="1:5" x14ac:dyDescent="0.25">
      <c r="A93" s="117" t="s">
        <v>340</v>
      </c>
      <c r="B93" s="107" t="s">
        <v>161</v>
      </c>
      <c r="C93" s="73"/>
      <c r="D93" s="87">
        <f>SUM(D89:D92)</f>
        <v>0</v>
      </c>
      <c r="E93" s="87">
        <f>SUM(E89:E92)</f>
        <v>0</v>
      </c>
    </row>
    <row r="94" spans="1:5" x14ac:dyDescent="0.25">
      <c r="A94" s="116" t="s">
        <v>503</v>
      </c>
      <c r="B94" s="104" t="s">
        <v>163</v>
      </c>
      <c r="C94" s="73"/>
      <c r="D94" s="73"/>
      <c r="E94" s="73"/>
    </row>
    <row r="95" spans="1:5" x14ac:dyDescent="0.25">
      <c r="A95" s="116" t="s">
        <v>504</v>
      </c>
      <c r="B95" s="108" t="s">
        <v>163</v>
      </c>
      <c r="C95" s="73"/>
      <c r="D95" s="73"/>
      <c r="E95" s="73"/>
    </row>
    <row r="96" spans="1:5" x14ac:dyDescent="0.25">
      <c r="A96" s="116" t="s">
        <v>505</v>
      </c>
      <c r="B96" s="104" t="s">
        <v>163</v>
      </c>
      <c r="C96" s="73"/>
      <c r="D96" s="73"/>
      <c r="E96" s="73"/>
    </row>
    <row r="97" spans="1:5" x14ac:dyDescent="0.25">
      <c r="A97" s="104" t="s">
        <v>506</v>
      </c>
      <c r="B97" s="108" t="s">
        <v>163</v>
      </c>
      <c r="C97" s="73"/>
      <c r="D97" s="73"/>
      <c r="E97" s="73"/>
    </row>
    <row r="98" spans="1:5" x14ac:dyDescent="0.25">
      <c r="A98" s="104" t="s">
        <v>507</v>
      </c>
      <c r="B98" s="104" t="s">
        <v>163</v>
      </c>
      <c r="C98" s="73"/>
      <c r="D98" s="73"/>
      <c r="E98" s="73"/>
    </row>
    <row r="99" spans="1:5" x14ac:dyDescent="0.25">
      <c r="A99" s="104" t="s">
        <v>508</v>
      </c>
      <c r="B99" s="108" t="s">
        <v>163</v>
      </c>
      <c r="C99" s="73"/>
      <c r="D99" s="73"/>
      <c r="E99" s="73"/>
    </row>
    <row r="100" spans="1:5" x14ac:dyDescent="0.25">
      <c r="A100" s="116" t="s">
        <v>509</v>
      </c>
      <c r="B100" s="104" t="s">
        <v>163</v>
      </c>
      <c r="C100" s="73"/>
      <c r="D100" s="73"/>
      <c r="E100" s="73"/>
    </row>
    <row r="101" spans="1:5" x14ac:dyDescent="0.25">
      <c r="A101" s="116" t="s">
        <v>513</v>
      </c>
      <c r="B101" s="108" t="s">
        <v>163</v>
      </c>
      <c r="C101" s="73"/>
      <c r="D101" s="73"/>
      <c r="E101" s="73"/>
    </row>
    <row r="102" spans="1:5" x14ac:dyDescent="0.25">
      <c r="A102" s="116" t="s">
        <v>511</v>
      </c>
      <c r="B102" s="104" t="s">
        <v>163</v>
      </c>
      <c r="C102" s="73"/>
      <c r="D102" s="73"/>
      <c r="E102" s="73"/>
    </row>
    <row r="103" spans="1:5" x14ac:dyDescent="0.25">
      <c r="A103" s="116" t="s">
        <v>512</v>
      </c>
      <c r="B103" s="108" t="s">
        <v>163</v>
      </c>
      <c r="C103" s="73"/>
      <c r="D103" s="73"/>
      <c r="E103" s="73"/>
    </row>
    <row r="104" spans="1:5" x14ac:dyDescent="0.25">
      <c r="A104" s="117" t="s">
        <v>339</v>
      </c>
      <c r="B104" s="107" t="s">
        <v>163</v>
      </c>
      <c r="C104" s="73"/>
      <c r="D104" s="73"/>
      <c r="E104" s="73"/>
    </row>
    <row r="105" spans="1:5" x14ac:dyDescent="0.25">
      <c r="A105" s="116" t="s">
        <v>503</v>
      </c>
      <c r="B105" s="104" t="s">
        <v>166</v>
      </c>
      <c r="C105" s="73"/>
      <c r="D105" s="73"/>
      <c r="E105" s="73"/>
    </row>
    <row r="106" spans="1:5" x14ac:dyDescent="0.25">
      <c r="A106" s="116" t="s">
        <v>504</v>
      </c>
      <c r="B106" s="104" t="s">
        <v>166</v>
      </c>
      <c r="C106" s="73"/>
      <c r="D106" s="73"/>
      <c r="E106" s="73"/>
    </row>
    <row r="107" spans="1:5" x14ac:dyDescent="0.25">
      <c r="A107" s="116" t="s">
        <v>505</v>
      </c>
      <c r="B107" s="104" t="s">
        <v>166</v>
      </c>
      <c r="C107" s="73"/>
      <c r="D107" s="73"/>
      <c r="E107" s="73"/>
    </row>
    <row r="108" spans="1:5" x14ac:dyDescent="0.25">
      <c r="A108" s="104" t="s">
        <v>506</v>
      </c>
      <c r="B108" s="104" t="s">
        <v>166</v>
      </c>
      <c r="C108" s="73"/>
      <c r="D108" s="73"/>
      <c r="E108" s="73"/>
    </row>
    <row r="109" spans="1:5" x14ac:dyDescent="0.25">
      <c r="A109" s="104" t="s">
        <v>507</v>
      </c>
      <c r="B109" s="104" t="s">
        <v>166</v>
      </c>
      <c r="C109" s="73"/>
      <c r="D109" s="73"/>
      <c r="E109" s="73"/>
    </row>
    <row r="110" spans="1:5" x14ac:dyDescent="0.25">
      <c r="A110" s="104" t="s">
        <v>508</v>
      </c>
      <c r="B110" s="104" t="s">
        <v>166</v>
      </c>
      <c r="C110" s="73"/>
      <c r="D110" s="73"/>
      <c r="E110" s="73"/>
    </row>
    <row r="111" spans="1:5" x14ac:dyDescent="0.25">
      <c r="A111" s="116" t="s">
        <v>509</v>
      </c>
      <c r="B111" s="104" t="s">
        <v>166</v>
      </c>
      <c r="C111" s="73"/>
      <c r="D111" s="73"/>
      <c r="E111" s="73"/>
    </row>
    <row r="112" spans="1:5" x14ac:dyDescent="0.25">
      <c r="A112" s="116" t="s">
        <v>513</v>
      </c>
      <c r="B112" s="104" t="s">
        <v>166</v>
      </c>
      <c r="C112" s="73"/>
      <c r="D112" s="73"/>
      <c r="E112" s="73"/>
    </row>
    <row r="113" spans="1:5" x14ac:dyDescent="0.25">
      <c r="A113" s="116" t="s">
        <v>511</v>
      </c>
      <c r="B113" s="104" t="s">
        <v>166</v>
      </c>
      <c r="C113" s="73"/>
      <c r="D113" s="73"/>
      <c r="E113" s="73"/>
    </row>
    <row r="114" spans="1:5" x14ac:dyDescent="0.25">
      <c r="A114" s="116" t="s">
        <v>512</v>
      </c>
      <c r="B114" s="104" t="s">
        <v>166</v>
      </c>
      <c r="C114" s="73"/>
      <c r="D114" s="73"/>
      <c r="E114" s="73"/>
    </row>
    <row r="115" spans="1:5" x14ac:dyDescent="0.25">
      <c r="A115" s="118" t="s">
        <v>373</v>
      </c>
      <c r="B115" s="107" t="s">
        <v>166</v>
      </c>
      <c r="C115" s="74">
        <f>SUM(C105:C114)</f>
        <v>0</v>
      </c>
      <c r="D115" s="74">
        <f>SUM(D105:D114)</f>
        <v>0</v>
      </c>
      <c r="E115" s="74">
        <f>SUM(E105:E114)</f>
        <v>0</v>
      </c>
    </row>
  </sheetData>
  <mergeCells count="2">
    <mergeCell ref="A1:E1"/>
    <mergeCell ref="A2:E2"/>
  </mergeCells>
  <phoneticPr fontId="0" type="noConversion"/>
  <pageMargins left="0.55118110236220474" right="0.35433070866141736" top="0.47244094488188981" bottom="0.51181102362204722" header="0.31496062992125984" footer="0.31496062992125984"/>
  <pageSetup paperSize="9" scale="70" orientation="portrait" horizontalDpi="300" verticalDpi="300" r:id="rId1"/>
  <headerFooter>
    <oddHeader>&amp;C7. számú melléklet az önkormányzat 2020. évi zárszámadásáról szóló 3/2021 (V.26.) önkormányzati rendelethez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14</vt:i4>
      </vt:variant>
    </vt:vector>
  </HeadingPairs>
  <TitlesOfParts>
    <vt:vector size="28" baseType="lpstr">
      <vt:lpstr>1_kiadások önk</vt:lpstr>
      <vt:lpstr>1_kiadások egyszerűsített önkor</vt:lpstr>
      <vt:lpstr>2_bevételek önk</vt:lpstr>
      <vt:lpstr>2_bevételek egyszerűsített önk</vt:lpstr>
      <vt:lpstr>3_létszám</vt:lpstr>
      <vt:lpstr>4_beruházások felújítások</vt:lpstr>
      <vt:lpstr>5_tartalékok</vt:lpstr>
      <vt:lpstr>6_szociális kiadások</vt:lpstr>
      <vt:lpstr>7_átadott</vt:lpstr>
      <vt:lpstr>8_átvett</vt:lpstr>
      <vt:lpstr>9_helyi adók</vt:lpstr>
      <vt:lpstr>10_pénzmaradvány kimutatás</vt:lpstr>
      <vt:lpstr>11_eredménykimutatás önkorm</vt:lpstr>
      <vt:lpstr>12_vagyonmérleg önkorm</vt:lpstr>
      <vt:lpstr>'1_kiadások egyszerűsített önkor'!Nyomtatási_terület</vt:lpstr>
      <vt:lpstr>'1_kiadások önk'!Nyomtatási_terület</vt:lpstr>
      <vt:lpstr>'10_pénzmaradvány kimutatás'!Nyomtatási_terület</vt:lpstr>
      <vt:lpstr>'11_eredménykimutatás önkorm'!Nyomtatási_terület</vt:lpstr>
      <vt:lpstr>'12_vagyonmérleg önkorm'!Nyomtatási_terület</vt:lpstr>
      <vt:lpstr>'2_bevételek egyszerűsített önk'!Nyomtatási_terület</vt:lpstr>
      <vt:lpstr>'2_bevételek önk'!Nyomtatási_terület</vt:lpstr>
      <vt:lpstr>'3_létszám'!Nyomtatási_terület</vt:lpstr>
      <vt:lpstr>'4_beruházások felújítások'!Nyomtatási_terület</vt:lpstr>
      <vt:lpstr>'5_tartalékok'!Nyomtatási_terület</vt:lpstr>
      <vt:lpstr>'6_szociális kiadások'!Nyomtatási_terület</vt:lpstr>
      <vt:lpstr>'7_átadott'!Nyomtatási_terület</vt:lpstr>
      <vt:lpstr>'8_átvett'!Nyomtatási_terület</vt:lpstr>
      <vt:lpstr>'9_helyi adók'!Nyomtatási_terület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Felhasznalo</cp:lastModifiedBy>
  <cp:lastPrinted>2021-05-25T13:21:01Z</cp:lastPrinted>
  <dcterms:created xsi:type="dcterms:W3CDTF">2014-01-03T21:48:14Z</dcterms:created>
  <dcterms:modified xsi:type="dcterms:W3CDTF">2021-05-25T13:23:41Z</dcterms:modified>
</cp:coreProperties>
</file>