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Korm.funkciók" sheetId="1" r:id="rId1"/>
  </sheets>
  <calcPr calcId="145621"/>
</workbook>
</file>

<file path=xl/calcChain.xml><?xml version="1.0" encoding="utf-8"?>
<calcChain xmlns="http://schemas.openxmlformats.org/spreadsheetml/2006/main">
  <c r="J12" i="1" l="1"/>
  <c r="N12" i="1"/>
  <c r="D12" i="1" s="1"/>
  <c r="J13" i="1"/>
  <c r="D13" i="1" s="1"/>
  <c r="R14" i="1"/>
  <c r="D14" i="1" s="1"/>
  <c r="J15" i="1"/>
  <c r="D15" i="1" s="1"/>
  <c r="J16" i="1"/>
  <c r="D16" i="1" s="1"/>
  <c r="J17" i="1"/>
  <c r="D17" i="1" s="1"/>
  <c r="J18" i="1"/>
  <c r="D18" i="1" s="1"/>
  <c r="J19" i="1"/>
  <c r="D19" i="1" s="1"/>
  <c r="J20" i="1"/>
  <c r="D20" i="1" s="1"/>
  <c r="J21" i="1"/>
  <c r="D21" i="1" s="1"/>
  <c r="N21" i="1"/>
  <c r="D22" i="1"/>
  <c r="J22" i="1"/>
  <c r="J23" i="1"/>
  <c r="N23" i="1"/>
  <c r="D23" i="1" s="1"/>
  <c r="J24" i="1"/>
  <c r="D24" i="1" s="1"/>
  <c r="J26" i="1"/>
  <c r="D26" i="1" s="1"/>
  <c r="J28" i="1"/>
  <c r="D28" i="1" s="1"/>
  <c r="J29" i="1"/>
  <c r="D29" i="1" s="1"/>
  <c r="N29" i="1"/>
  <c r="D30" i="1"/>
  <c r="J30" i="1"/>
  <c r="E31" i="1"/>
  <c r="F31" i="1"/>
  <c r="G31" i="1"/>
  <c r="H31" i="1"/>
  <c r="I31" i="1"/>
  <c r="J31" i="1"/>
  <c r="D31" i="1" s="1"/>
  <c r="K31" i="1"/>
  <c r="L31" i="1"/>
  <c r="M31" i="1"/>
  <c r="N31" i="1"/>
  <c r="O31" i="1"/>
  <c r="R31" i="1"/>
  <c r="S31" i="1"/>
  <c r="D33" i="1" l="1"/>
</calcChain>
</file>

<file path=xl/sharedStrings.xml><?xml version="1.0" encoding="utf-8"?>
<sst xmlns="http://schemas.openxmlformats.org/spreadsheetml/2006/main" count="82" uniqueCount="81">
  <si>
    <t xml:space="preserve">    Összesen</t>
  </si>
  <si>
    <t>19.</t>
  </si>
  <si>
    <t>Egyéb szociális pénbeli ellátások, támogatások</t>
  </si>
  <si>
    <t>18.</t>
  </si>
  <si>
    <t>Faligondnoki szolgálat</t>
  </si>
  <si>
    <t>17.</t>
  </si>
  <si>
    <t>Szociális étkeztetés</t>
  </si>
  <si>
    <t>16.</t>
  </si>
  <si>
    <t>Gyermekvédelmi pénzbeli és természetbeni ellátások</t>
  </si>
  <si>
    <t>15.</t>
  </si>
  <si>
    <t>Intézményen kívüli gyermekétkeztetés</t>
  </si>
  <si>
    <t>104037</t>
  </si>
  <si>
    <t>14.</t>
  </si>
  <si>
    <t>Hallgatói és oktatói ösztöndíjak, egyéb juttatások</t>
  </si>
  <si>
    <t>094260</t>
  </si>
  <si>
    <t>13.</t>
  </si>
  <si>
    <t>Közművelődés -hagyományos közösségi kulturális értékek gondozása</t>
  </si>
  <si>
    <t>082092</t>
  </si>
  <si>
    <t>12.</t>
  </si>
  <si>
    <t>Könyvtári szolgáltatások</t>
  </si>
  <si>
    <t>082044</t>
  </si>
  <si>
    <t>11.</t>
  </si>
  <si>
    <t>Háziorvosi alapellátás</t>
  </si>
  <si>
    <t>072111</t>
  </si>
  <si>
    <t>10.</t>
  </si>
  <si>
    <t>Város- és községgazdálkodási egyéb szolgáltatások</t>
  </si>
  <si>
    <t>066020</t>
  </si>
  <si>
    <t>9.</t>
  </si>
  <si>
    <t>Közvilágítás</t>
  </si>
  <si>
    <t>064010</t>
  </si>
  <si>
    <t>Víztermelés, kezelés, ellátás</t>
  </si>
  <si>
    <t>063020</t>
  </si>
  <si>
    <t>8.</t>
  </si>
  <si>
    <t>Szennyvíz gyűjtése, tisztítása, elhelyezése</t>
  </si>
  <si>
    <t>052020</t>
  </si>
  <si>
    <t>7.</t>
  </si>
  <si>
    <t>Nem veszélyes (települési) hulladék vegyes (ömlesztett ) begyűjtése, szállítása, átrakás</t>
  </si>
  <si>
    <t>051030</t>
  </si>
  <si>
    <t>6.</t>
  </si>
  <si>
    <t>Hosszabb időtartamú közfoglalkoztatás</t>
  </si>
  <si>
    <t>041233</t>
  </si>
  <si>
    <t>5.</t>
  </si>
  <si>
    <t>Közutak, hidak, alagutak üzemeltetése, fenntartása</t>
  </si>
  <si>
    <t>045160</t>
  </si>
  <si>
    <t>4.</t>
  </si>
  <si>
    <t>Önkormányzatok elszámolása központi költségvetéssel</t>
  </si>
  <si>
    <t>018010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</si>
  <si>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</si>
  <si>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</si>
  <si>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</si>
  <si>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</si>
  <si>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</si>
  <si>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</si>
  <si>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</si>
  <si>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finanszírozá-si kiadások összesen:</t>
  </si>
  <si>
    <t>része-sedés vásár-lása</t>
  </si>
  <si>
    <t>hiteltör-lesztés</t>
  </si>
  <si>
    <t>ÁHT-n belüli megelőleg. visszafiz.</t>
  </si>
  <si>
    <t>felhalmozási kiadások összesen:</t>
  </si>
  <si>
    <t>egyéb felhalmozási kiadások</t>
  </si>
  <si>
    <t>felújítások</t>
  </si>
  <si>
    <t>beruházások</t>
  </si>
  <si>
    <t>működési kiadás összesen:</t>
  </si>
  <si>
    <t>egyéb működési kiadások</t>
  </si>
  <si>
    <t>ellátottak juttatásai</t>
  </si>
  <si>
    <t>dologi kiadások</t>
  </si>
  <si>
    <t>Munkál- tatót terhelő járulékok</t>
  </si>
  <si>
    <t>személyi juttatások</t>
  </si>
  <si>
    <t>finanszírozási kiadások</t>
  </si>
  <si>
    <t>felhalmozási kiadások</t>
  </si>
  <si>
    <t>működési kiadások</t>
  </si>
  <si>
    <t>állan-dó fogl. Lét-szám</t>
  </si>
  <si>
    <t>k   i   a   d   á   s   o   k   b   ó   l:</t>
  </si>
  <si>
    <t>kiadás        összesen:</t>
  </si>
  <si>
    <t>Kormányzati funkció megnevezése</t>
  </si>
  <si>
    <t>kormányzati funkció száma</t>
  </si>
  <si>
    <t>sorszám</t>
  </si>
  <si>
    <t>adatok  Ft-ban</t>
  </si>
  <si>
    <t>2021. év</t>
  </si>
  <si>
    <t>KORMÁNYZATI FUNKCIÓK SZERINTI BONTÁSBAN</t>
  </si>
  <si>
    <t>PORPÁC KÖZSÉG ÖNKORMÁNYZATA KIADÁSI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</si>
</sst>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i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CE"/>
      <charset val="238"/>
    </font>
    <font>
      <i/>
      <sz val="10"/>
      <name val="Arial Narrow"/>
      <family val="2"/>
      <charset val="238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7">
    <xf numFmtId="0" fontId="0" fillId="0" borderId="0" xfId="0"/>
    <xf numFmtId="16" fontId="0" fillId="0" borderId="0" xfId="0" applyNumberFormat="1"/>
    <xf numFmtId="0" fontId="3" fillId="0" borderId="0" xfId="2" applyFont="1" applyFill="1" applyBorder="1"/>
    <xf numFmtId="3" fontId="0" fillId="0" borderId="0" xfId="0" applyNumberFormat="1"/>
    <xf numFmtId="3" fontId="4" fillId="0" borderId="1" xfId="0" applyNumberFormat="1" applyFont="1" applyBorder="1"/>
    <xf numFmtId="3" fontId="4" fillId="0" borderId="2" xfId="2" applyNumberFormat="1" applyFont="1" applyBorder="1" applyAlignment="1">
      <alignment horizontal="right"/>
    </xf>
    <xf numFmtId="3" fontId="5" fillId="0" borderId="1" xfId="2" applyNumberFormat="1" applyFont="1" applyBorder="1"/>
    <xf numFmtId="3" fontId="4" fillId="0" borderId="3" xfId="2" applyNumberFormat="1" applyFont="1" applyBorder="1" applyAlignment="1">
      <alignment horizontal="right"/>
    </xf>
    <xf numFmtId="0" fontId="4" fillId="0" borderId="4" xfId="2" applyFont="1" applyBorder="1"/>
    <xf numFmtId="0" fontId="6" fillId="0" borderId="5" xfId="2" applyFont="1" applyBorder="1"/>
    <xf numFmtId="0" fontId="0" fillId="0" borderId="1" xfId="0" applyBorder="1" applyAlignment="1">
      <alignment horizontal="center" vertical="center"/>
    </xf>
    <xf numFmtId="3" fontId="7" fillId="0" borderId="6" xfId="0" applyNumberFormat="1" applyFont="1" applyBorder="1"/>
    <xf numFmtId="3" fontId="8" fillId="0" borderId="7" xfId="2" applyNumberFormat="1" applyFont="1" applyBorder="1"/>
    <xf numFmtId="3" fontId="8" fillId="0" borderId="8" xfId="2" applyNumberFormat="1" applyFont="1" applyBorder="1"/>
    <xf numFmtId="3" fontId="8" fillId="0" borderId="9" xfId="2" applyNumberFormat="1" applyFont="1" applyBorder="1"/>
    <xf numFmtId="3" fontId="9" fillId="0" borderId="10" xfId="2" applyNumberFormat="1" applyFont="1" applyBorder="1"/>
    <xf numFmtId="3" fontId="3" fillId="0" borderId="11" xfId="2" applyNumberFormat="1" applyFont="1" applyBorder="1"/>
    <xf numFmtId="3" fontId="8" fillId="0" borderId="12" xfId="2" applyNumberFormat="1" applyFont="1" applyBorder="1"/>
    <xf numFmtId="3" fontId="8" fillId="0" borderId="13" xfId="2" applyNumberFormat="1" applyFont="1" applyBorder="1"/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10" fillId="0" borderId="14" xfId="2" applyNumberFormat="1" applyFont="1" applyBorder="1" applyAlignment="1">
      <alignment horizontal="right"/>
    </xf>
    <xf numFmtId="0" fontId="8" fillId="0" borderId="15" xfId="2" applyFont="1" applyBorder="1" applyAlignment="1">
      <alignment wrapText="1"/>
    </xf>
    <xf numFmtId="0" fontId="8" fillId="0" borderId="16" xfId="2" quotePrefix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3" fontId="3" fillId="0" borderId="17" xfId="2" applyNumberFormat="1" applyFont="1" applyBorder="1"/>
    <xf numFmtId="3" fontId="8" fillId="0" borderId="18" xfId="2" applyNumberFormat="1" applyFont="1" applyBorder="1"/>
    <xf numFmtId="3" fontId="8" fillId="0" borderId="19" xfId="2" applyNumberFormat="1" applyFont="1" applyBorder="1"/>
    <xf numFmtId="3" fontId="8" fillId="0" borderId="18" xfId="2" applyNumberFormat="1" applyFont="1" applyBorder="1" applyAlignment="1">
      <alignment horizontal="right"/>
    </xf>
    <xf numFmtId="3" fontId="8" fillId="0" borderId="19" xfId="2" applyNumberFormat="1" applyFont="1" applyBorder="1" applyAlignment="1">
      <alignment horizontal="right"/>
    </xf>
    <xf numFmtId="3" fontId="10" fillId="0" borderId="20" xfId="2" applyNumberFormat="1" applyFont="1" applyBorder="1" applyAlignment="1">
      <alignment horizontal="right"/>
    </xf>
    <xf numFmtId="0" fontId="8" fillId="0" borderId="21" xfId="2" applyFont="1" applyBorder="1" applyAlignment="1">
      <alignment wrapText="1"/>
    </xf>
    <xf numFmtId="0" fontId="8" fillId="0" borderId="7" xfId="2" quotePrefix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3" fontId="7" fillId="0" borderId="21" xfId="0" applyNumberFormat="1" applyFont="1" applyBorder="1"/>
    <xf numFmtId="3" fontId="8" fillId="0" borderId="22" xfId="2" applyNumberFormat="1" applyFont="1" applyBorder="1"/>
    <xf numFmtId="3" fontId="8" fillId="0" borderId="9" xfId="2" applyNumberFormat="1" applyFont="1" applyBorder="1" applyAlignment="1">
      <alignment horizontal="right"/>
    </xf>
    <xf numFmtId="3" fontId="8" fillId="0" borderId="22" xfId="2" applyNumberFormat="1" applyFont="1" applyBorder="1" applyAlignment="1">
      <alignment horizontal="right"/>
    </xf>
    <xf numFmtId="3" fontId="9" fillId="0" borderId="20" xfId="2" applyNumberFormat="1" applyFont="1" applyBorder="1"/>
    <xf numFmtId="0" fontId="8" fillId="0" borderId="21" xfId="2" applyFont="1" applyBorder="1" applyAlignment="1">
      <alignment horizontal="left" wrapText="1"/>
    </xf>
    <xf numFmtId="0" fontId="0" fillId="0" borderId="0" xfId="0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8" fillId="0" borderId="7" xfId="2" applyNumberFormat="1" applyFont="1" applyBorder="1" applyAlignment="1">
      <alignment vertical="center"/>
    </xf>
    <xf numFmtId="3" fontId="8" fillId="0" borderId="8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3" fontId="3" fillId="0" borderId="17" xfId="2" applyNumberFormat="1" applyFont="1" applyBorder="1" applyAlignment="1">
      <alignment vertical="center"/>
    </xf>
    <xf numFmtId="3" fontId="8" fillId="0" borderId="9" xfId="2" applyNumberFormat="1" applyFont="1" applyBorder="1" applyAlignment="1">
      <alignment vertical="center"/>
    </xf>
    <xf numFmtId="3" fontId="8" fillId="0" borderId="22" xfId="2" applyNumberFormat="1" applyFont="1" applyBorder="1" applyAlignment="1">
      <alignment vertical="center"/>
    </xf>
    <xf numFmtId="3" fontId="8" fillId="0" borderId="9" xfId="2" applyNumberFormat="1" applyFont="1" applyBorder="1" applyAlignment="1">
      <alignment horizontal="right" vertical="center"/>
    </xf>
    <xf numFmtId="3" fontId="8" fillId="0" borderId="22" xfId="2" applyNumberFormat="1" applyFont="1" applyBorder="1" applyAlignment="1">
      <alignment horizontal="right" vertical="center"/>
    </xf>
    <xf numFmtId="3" fontId="10" fillId="0" borderId="20" xfId="2" applyNumberFormat="1" applyFont="1" applyBorder="1" applyAlignment="1">
      <alignment horizontal="right" vertical="center"/>
    </xf>
    <xf numFmtId="0" fontId="8" fillId="0" borderId="21" xfId="2" applyFont="1" applyBorder="1" applyAlignment="1">
      <alignment horizontal="left" vertical="center" wrapText="1"/>
    </xf>
    <xf numFmtId="0" fontId="8" fillId="0" borderId="21" xfId="2" applyFont="1" applyBorder="1"/>
    <xf numFmtId="0" fontId="11" fillId="0" borderId="21" xfId="0" applyFont="1" applyBorder="1" applyAlignment="1">
      <alignment horizontal="center" vertical="center"/>
    </xf>
    <xf numFmtId="3" fontId="8" fillId="0" borderId="23" xfId="2" applyNumberFormat="1" applyFont="1" applyBorder="1"/>
    <xf numFmtId="0" fontId="8" fillId="0" borderId="24" xfId="2" applyFont="1" applyBorder="1" applyAlignment="1">
      <alignment horizontal="left" wrapText="1"/>
    </xf>
    <xf numFmtId="0" fontId="8" fillId="0" borderId="23" xfId="2" quotePrefix="1" applyFont="1" applyBorder="1" applyAlignment="1">
      <alignment horizontal="center" vertical="center" wrapText="1"/>
    </xf>
    <xf numFmtId="3" fontId="8" fillId="0" borderId="25" xfId="2" applyNumberFormat="1" applyFont="1" applyBorder="1"/>
    <xf numFmtId="3" fontId="10" fillId="0" borderId="26" xfId="2" applyNumberFormat="1" applyFont="1" applyBorder="1" applyAlignment="1">
      <alignment horizontal="right"/>
    </xf>
    <xf numFmtId="0" fontId="8" fillId="0" borderId="27" xfId="2" applyFont="1" applyBorder="1" applyAlignment="1">
      <alignment horizontal="left" wrapText="1"/>
    </xf>
    <xf numFmtId="0" fontId="8" fillId="0" borderId="25" xfId="2" quotePrefix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7" fillId="0" borderId="4" xfId="0" applyFont="1" applyBorder="1"/>
    <xf numFmtId="0" fontId="12" fillId="0" borderId="4" xfId="4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/>
    </xf>
    <xf numFmtId="0" fontId="12" fillId="0" borderId="30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/>
    </xf>
    <xf numFmtId="0" fontId="7" fillId="0" borderId="28" xfId="0" applyFont="1" applyBorder="1"/>
    <xf numFmtId="0" fontId="12" fillId="0" borderId="28" xfId="4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textRotation="255"/>
    </xf>
    <xf numFmtId="0" fontId="12" fillId="0" borderId="3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 wrapText="1"/>
    </xf>
    <xf numFmtId="0" fontId="8" fillId="0" borderId="35" xfId="3" applyFont="1" applyBorder="1" applyAlignment="1">
      <alignment horizontal="center" wrapText="1"/>
    </xf>
    <xf numFmtId="0" fontId="8" fillId="0" borderId="3" xfId="3" applyFont="1" applyBorder="1" applyAlignment="1">
      <alignment horizontal="center"/>
    </xf>
    <xf numFmtId="0" fontId="8" fillId="0" borderId="35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44" fontId="8" fillId="0" borderId="35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textRotation="255"/>
    </xf>
    <xf numFmtId="0" fontId="7" fillId="0" borderId="0" xfId="0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2" applyFont="1" applyAlignment="1">
      <alignment horizontal="right"/>
    </xf>
  </cellXfs>
  <cellStyles count="5">
    <cellStyle name="Normál" xfId="0" builtinId="0"/>
    <cellStyle name="Normál_KTGV99" xfId="3"/>
    <cellStyle name="Normál_Munka3" xfId="4"/>
    <cellStyle name="Normál_PHKV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"/>
  <sheetViews>
    <sheetView tabSelected="1" zoomScale="90" zoomScaleNormal="90" workbookViewId="0">
      <selection activeCell="B1" sqref="B1:S1"/>
    </sheetView>
  </sheetViews>
  <sheetFormatPr defaultRowHeight="12.75" x14ac:dyDescent="0.2"/>
  <cols>
    <col min="1" max="1" width="5.42578125" customWidth="1"/>
    <col min="2" max="2" width="9" customWidth="1"/>
    <col min="3" max="3" width="41" customWidth="1"/>
    <col min="4" max="4" width="11.140625" customWidth="1"/>
    <col min="5" max="6" width="9.28515625" bestFit="1" customWidth="1"/>
    <col min="7" max="7" width="10.140625" customWidth="1"/>
    <col min="8" max="9" width="9.28515625" bestFit="1" customWidth="1"/>
    <col min="10" max="10" width="10.85546875" customWidth="1"/>
    <col min="11" max="11" width="10.7109375" customWidth="1"/>
    <col min="12" max="12" width="10.28515625" customWidth="1"/>
    <col min="13" max="13" width="9.28515625" bestFit="1" customWidth="1"/>
    <col min="14" max="14" width="10.140625" customWidth="1"/>
    <col min="15" max="15" width="9" customWidth="1"/>
    <col min="16" max="16" width="7.140625" customWidth="1"/>
    <col min="17" max="17" width="6.7109375" customWidth="1"/>
    <col min="18" max="18" width="9.28515625" bestFit="1" customWidth="1"/>
    <col min="19" max="19" width="5.28515625" customWidth="1"/>
  </cols>
  <sheetData>
    <row r="1" spans="1:19" ht="16.5" x14ac:dyDescent="0.3"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5"/>
      <c r="R1" s="105"/>
      <c r="S1" s="105"/>
    </row>
    <row r="2" spans="1:19" ht="16.5" customHeight="1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" x14ac:dyDescent="0.25">
      <c r="B3" s="104" t="s">
        <v>80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8" x14ac:dyDescent="0.25">
      <c r="B4" s="104" t="s">
        <v>79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8" x14ac:dyDescent="0.25">
      <c r="B5" s="104" t="s">
        <v>78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7.25" thickBot="1" x14ac:dyDescent="0.35">
      <c r="B6" s="102"/>
      <c r="C6" s="102"/>
      <c r="D6" s="102"/>
      <c r="E6" s="102"/>
      <c r="F6" s="102"/>
      <c r="G6" s="102"/>
      <c r="H6" s="102"/>
      <c r="I6" s="102"/>
      <c r="J6" s="103"/>
      <c r="K6" s="102"/>
      <c r="L6" s="102"/>
      <c r="M6" s="102"/>
      <c r="N6" s="103"/>
      <c r="O6" s="103"/>
      <c r="P6" s="102"/>
      <c r="Q6" s="101"/>
      <c r="R6" s="101" t="s">
        <v>77</v>
      </c>
      <c r="S6" s="100"/>
    </row>
    <row r="7" spans="1:19" ht="17.25" thickBot="1" x14ac:dyDescent="0.35">
      <c r="A7" s="99" t="s">
        <v>76</v>
      </c>
      <c r="B7" s="98" t="s">
        <v>75</v>
      </c>
      <c r="C7" s="97" t="s">
        <v>74</v>
      </c>
      <c r="D7" s="84" t="s">
        <v>73</v>
      </c>
      <c r="E7" s="92" t="s">
        <v>72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6" t="s">
        <v>71</v>
      </c>
    </row>
    <row r="8" spans="1:19" ht="17.25" thickBot="1" x14ac:dyDescent="0.35">
      <c r="A8" s="82"/>
      <c r="B8" s="72"/>
      <c r="C8" s="71"/>
      <c r="D8" s="75"/>
      <c r="E8" s="95" t="s">
        <v>70</v>
      </c>
      <c r="F8" s="94"/>
      <c r="G8" s="94"/>
      <c r="H8" s="94"/>
      <c r="I8" s="94"/>
      <c r="J8" s="93"/>
      <c r="K8" s="92" t="s">
        <v>69</v>
      </c>
      <c r="L8" s="91"/>
      <c r="M8" s="91"/>
      <c r="N8" s="90"/>
      <c r="O8" s="89" t="s">
        <v>68</v>
      </c>
      <c r="P8" s="89"/>
      <c r="Q8" s="89"/>
      <c r="R8" s="89"/>
      <c r="S8" s="62"/>
    </row>
    <row r="9" spans="1:19" x14ac:dyDescent="0.2">
      <c r="A9" s="82"/>
      <c r="B9" s="72"/>
      <c r="C9" s="71"/>
      <c r="D9" s="81"/>
      <c r="E9" s="84" t="s">
        <v>67</v>
      </c>
      <c r="F9" s="84" t="s">
        <v>66</v>
      </c>
      <c r="G9" s="84" t="s">
        <v>65</v>
      </c>
      <c r="H9" s="84" t="s">
        <v>64</v>
      </c>
      <c r="I9" s="84" t="s">
        <v>63</v>
      </c>
      <c r="J9" s="88" t="s">
        <v>62</v>
      </c>
      <c r="K9" s="87" t="s">
        <v>61</v>
      </c>
      <c r="L9" s="87" t="s">
        <v>60</v>
      </c>
      <c r="M9" s="84" t="s">
        <v>59</v>
      </c>
      <c r="N9" s="86" t="s">
        <v>58</v>
      </c>
      <c r="O9" s="85" t="s">
        <v>57</v>
      </c>
      <c r="P9" s="84" t="s">
        <v>56</v>
      </c>
      <c r="Q9" s="84" t="s">
        <v>55</v>
      </c>
      <c r="R9" s="83" t="s">
        <v>54</v>
      </c>
      <c r="S9" s="62"/>
    </row>
    <row r="10" spans="1:19" x14ac:dyDescent="0.2">
      <c r="A10" s="82"/>
      <c r="B10" s="72"/>
      <c r="C10" s="71"/>
      <c r="D10" s="81"/>
      <c r="E10" s="75"/>
      <c r="F10" s="75"/>
      <c r="G10" s="75"/>
      <c r="H10" s="75"/>
      <c r="I10" s="75"/>
      <c r="J10" s="80"/>
      <c r="K10" s="79"/>
      <c r="L10" s="78"/>
      <c r="M10" s="75"/>
      <c r="N10" s="77"/>
      <c r="O10" s="76"/>
      <c r="P10" s="75"/>
      <c r="Q10" s="75"/>
      <c r="R10" s="74"/>
      <c r="S10" s="62"/>
    </row>
    <row r="11" spans="1:19" ht="41.25" customHeight="1" thickBot="1" x14ac:dyDescent="0.25">
      <c r="A11" s="73"/>
      <c r="B11" s="72"/>
      <c r="C11" s="71"/>
      <c r="D11" s="70"/>
      <c r="E11" s="64"/>
      <c r="F11" s="64"/>
      <c r="G11" s="64"/>
      <c r="H11" s="64"/>
      <c r="I11" s="64"/>
      <c r="J11" s="69"/>
      <c r="K11" s="68"/>
      <c r="L11" s="67"/>
      <c r="M11" s="64"/>
      <c r="N11" s="66"/>
      <c r="O11" s="65"/>
      <c r="P11" s="64"/>
      <c r="Q11" s="64"/>
      <c r="R11" s="63"/>
      <c r="S11" s="62"/>
    </row>
    <row r="12" spans="1:19" ht="34.5" customHeight="1" x14ac:dyDescent="0.3">
      <c r="A12" s="61" t="s">
        <v>53</v>
      </c>
      <c r="B12" s="60" t="s">
        <v>52</v>
      </c>
      <c r="C12" s="59" t="s">
        <v>51</v>
      </c>
      <c r="D12" s="58">
        <f>J12+N12</f>
        <v>7258962</v>
      </c>
      <c r="E12" s="37">
        <v>4429580</v>
      </c>
      <c r="F12" s="36">
        <v>702682</v>
      </c>
      <c r="G12" s="36">
        <v>1677975</v>
      </c>
      <c r="H12" s="36"/>
      <c r="I12" s="36">
        <v>321725</v>
      </c>
      <c r="J12" s="25">
        <f>E12+F12+G12+H12+I12</f>
        <v>7131962</v>
      </c>
      <c r="K12" s="35">
        <v>127000</v>
      </c>
      <c r="L12" s="14"/>
      <c r="M12" s="14"/>
      <c r="N12" s="25">
        <f>M12+SUM(K12:M12)</f>
        <v>127000</v>
      </c>
      <c r="O12" s="38"/>
      <c r="P12" s="13"/>
      <c r="Q12" s="13"/>
      <c r="R12" s="57"/>
      <c r="S12" s="34"/>
    </row>
    <row r="13" spans="1:19" ht="19.5" customHeight="1" x14ac:dyDescent="0.3">
      <c r="A13" s="33" t="s">
        <v>50</v>
      </c>
      <c r="B13" s="32" t="s">
        <v>49</v>
      </c>
      <c r="C13" s="39" t="s">
        <v>48</v>
      </c>
      <c r="D13" s="30">
        <f>J13+N13</f>
        <v>196850</v>
      </c>
      <c r="E13" s="37"/>
      <c r="F13" s="36"/>
      <c r="G13" s="36">
        <v>196850</v>
      </c>
      <c r="H13" s="36"/>
      <c r="I13" s="36"/>
      <c r="J13" s="25">
        <f>E13+F13+G13+H13+I13</f>
        <v>196850</v>
      </c>
      <c r="K13" s="35"/>
      <c r="L13" s="14"/>
      <c r="M13" s="14"/>
      <c r="N13" s="25"/>
      <c r="O13" s="38"/>
      <c r="P13" s="13"/>
      <c r="Q13" s="13"/>
      <c r="R13" s="54"/>
      <c r="S13" s="34"/>
    </row>
    <row r="14" spans="1:19" ht="27.75" customHeight="1" x14ac:dyDescent="0.3">
      <c r="A14" s="33" t="s">
        <v>47</v>
      </c>
      <c r="B14" s="56" t="s">
        <v>46</v>
      </c>
      <c r="C14" s="55" t="s">
        <v>45</v>
      </c>
      <c r="D14" s="30">
        <f>J14+N14+R14</f>
        <v>729678</v>
      </c>
      <c r="E14" s="37"/>
      <c r="F14" s="36"/>
      <c r="G14" s="36"/>
      <c r="H14" s="36"/>
      <c r="I14" s="36"/>
      <c r="J14" s="25"/>
      <c r="K14" s="35"/>
      <c r="L14" s="14"/>
      <c r="M14" s="14"/>
      <c r="N14" s="25"/>
      <c r="O14" s="38">
        <v>729678</v>
      </c>
      <c r="P14" s="13"/>
      <c r="Q14" s="13"/>
      <c r="R14" s="54">
        <f>O14+P14+Q14</f>
        <v>729678</v>
      </c>
      <c r="S14" s="34"/>
    </row>
    <row r="15" spans="1:19" ht="24" customHeight="1" x14ac:dyDescent="0.3">
      <c r="A15" s="33" t="s">
        <v>44</v>
      </c>
      <c r="B15" s="56" t="s">
        <v>43</v>
      </c>
      <c r="C15" s="55" t="s">
        <v>42</v>
      </c>
      <c r="D15" s="30">
        <f>J15+N15</f>
        <v>152400</v>
      </c>
      <c r="E15" s="37"/>
      <c r="F15" s="36"/>
      <c r="G15" s="36">
        <v>152400</v>
      </c>
      <c r="H15" s="36"/>
      <c r="I15" s="36"/>
      <c r="J15" s="25">
        <f>E15+F15+G15+H15+I15</f>
        <v>152400</v>
      </c>
      <c r="K15" s="35"/>
      <c r="L15" s="14"/>
      <c r="M15" s="14"/>
      <c r="N15" s="25"/>
      <c r="O15" s="38"/>
      <c r="P15" s="13"/>
      <c r="Q15" s="13"/>
      <c r="R15" s="54"/>
      <c r="S15" s="34"/>
    </row>
    <row r="16" spans="1:19" ht="24" customHeight="1" x14ac:dyDescent="0.3">
      <c r="A16" s="33" t="s">
        <v>41</v>
      </c>
      <c r="B16" s="56" t="s">
        <v>40</v>
      </c>
      <c r="C16" s="55" t="s">
        <v>39</v>
      </c>
      <c r="D16" s="30">
        <f>J16+N16</f>
        <v>88664</v>
      </c>
      <c r="E16" s="37">
        <v>82287</v>
      </c>
      <c r="F16" s="36">
        <v>6377</v>
      </c>
      <c r="G16" s="36"/>
      <c r="H16" s="36"/>
      <c r="I16" s="36"/>
      <c r="J16" s="25">
        <f>E16+F16+G16+H16+I16</f>
        <v>88664</v>
      </c>
      <c r="K16" s="35"/>
      <c r="L16" s="14"/>
      <c r="M16" s="14"/>
      <c r="N16" s="25"/>
      <c r="O16" s="38"/>
      <c r="P16" s="13"/>
      <c r="Q16" s="13"/>
      <c r="R16" s="54"/>
      <c r="S16" s="34"/>
    </row>
    <row r="17" spans="1:19" s="40" customFormat="1" ht="33.75" customHeight="1" x14ac:dyDescent="0.2">
      <c r="A17" s="53" t="s">
        <v>38</v>
      </c>
      <c r="B17" s="32" t="s">
        <v>37</v>
      </c>
      <c r="C17" s="51" t="s">
        <v>36</v>
      </c>
      <c r="D17" s="50">
        <f>J17+N17</f>
        <v>15240</v>
      </c>
      <c r="E17" s="49"/>
      <c r="F17" s="48"/>
      <c r="G17" s="48">
        <v>15240</v>
      </c>
      <c r="H17" s="48"/>
      <c r="I17" s="48"/>
      <c r="J17" s="45">
        <f>E17+F17+G17+H17+I17</f>
        <v>15240</v>
      </c>
      <c r="K17" s="47"/>
      <c r="L17" s="46"/>
      <c r="M17" s="46"/>
      <c r="N17" s="45"/>
      <c r="O17" s="44"/>
      <c r="P17" s="43"/>
      <c r="Q17" s="43"/>
      <c r="R17" s="42"/>
      <c r="S17" s="41"/>
    </row>
    <row r="18" spans="1:19" s="40" customFormat="1" ht="30.75" customHeight="1" x14ac:dyDescent="0.2">
      <c r="A18" s="33" t="s">
        <v>35</v>
      </c>
      <c r="B18" s="32" t="s">
        <v>34</v>
      </c>
      <c r="C18" s="51" t="s">
        <v>33</v>
      </c>
      <c r="D18" s="50">
        <f>J18+N18</f>
        <v>187452</v>
      </c>
      <c r="E18" s="49"/>
      <c r="F18" s="48"/>
      <c r="G18" s="48">
        <v>187452</v>
      </c>
      <c r="H18" s="48"/>
      <c r="I18" s="48"/>
      <c r="J18" s="45">
        <f>E18+F18+G18+H18+I18</f>
        <v>187452</v>
      </c>
      <c r="K18" s="47"/>
      <c r="L18" s="46"/>
      <c r="M18" s="46"/>
      <c r="N18" s="45"/>
      <c r="O18" s="44"/>
      <c r="P18" s="43"/>
      <c r="Q18" s="43"/>
      <c r="R18" s="42"/>
      <c r="S18" s="41"/>
    </row>
    <row r="19" spans="1:19" ht="18.75" customHeight="1" x14ac:dyDescent="0.3">
      <c r="A19" s="33" t="s">
        <v>32</v>
      </c>
      <c r="B19" s="32" t="s">
        <v>31</v>
      </c>
      <c r="C19" s="52" t="s">
        <v>30</v>
      </c>
      <c r="D19" s="30">
        <f>J19+N19</f>
        <v>115133</v>
      </c>
      <c r="E19" s="37"/>
      <c r="F19" s="36"/>
      <c r="G19" s="36">
        <v>115133</v>
      </c>
      <c r="H19" s="14"/>
      <c r="I19" s="36"/>
      <c r="J19" s="25">
        <f>E19+F19+G19+H19+I19</f>
        <v>115133</v>
      </c>
      <c r="K19" s="35"/>
      <c r="L19" s="14"/>
      <c r="M19" s="14"/>
      <c r="N19" s="25"/>
      <c r="O19" s="38"/>
      <c r="P19" s="13"/>
      <c r="Q19" s="13"/>
      <c r="R19" s="12"/>
      <c r="S19" s="34"/>
    </row>
    <row r="20" spans="1:19" ht="18" customHeight="1" x14ac:dyDescent="0.3">
      <c r="A20" s="33" t="s">
        <v>27</v>
      </c>
      <c r="B20" s="32" t="s">
        <v>29</v>
      </c>
      <c r="C20" s="39" t="s">
        <v>28</v>
      </c>
      <c r="D20" s="30">
        <f>J20+N20</f>
        <v>889000</v>
      </c>
      <c r="E20" s="37"/>
      <c r="F20" s="36"/>
      <c r="G20" s="36">
        <v>889000</v>
      </c>
      <c r="H20" s="14"/>
      <c r="I20" s="36"/>
      <c r="J20" s="25">
        <f>E20+F20+G20+H20+I20</f>
        <v>889000</v>
      </c>
      <c r="K20" s="35"/>
      <c r="L20" s="14"/>
      <c r="M20" s="14"/>
      <c r="N20" s="25"/>
      <c r="O20" s="38"/>
      <c r="P20" s="13"/>
      <c r="Q20" s="13"/>
      <c r="R20" s="12"/>
      <c r="S20" s="34"/>
    </row>
    <row r="21" spans="1:19" s="40" customFormat="1" ht="33" x14ac:dyDescent="0.2">
      <c r="A21" s="33" t="s">
        <v>27</v>
      </c>
      <c r="B21" s="32" t="s">
        <v>26</v>
      </c>
      <c r="C21" s="51" t="s">
        <v>25</v>
      </c>
      <c r="D21" s="50">
        <f>J21+N21</f>
        <v>76224045</v>
      </c>
      <c r="E21" s="49">
        <v>200000</v>
      </c>
      <c r="F21" s="48">
        <v>27900</v>
      </c>
      <c r="G21" s="48">
        <v>4079348</v>
      </c>
      <c r="H21" s="46"/>
      <c r="I21" s="48"/>
      <c r="J21" s="45">
        <f>E21+F21+G21+H21+I21</f>
        <v>4307248</v>
      </c>
      <c r="K21" s="47">
        <v>71916797</v>
      </c>
      <c r="L21" s="46"/>
      <c r="M21" s="46"/>
      <c r="N21" s="45">
        <f>K21+L21+M21</f>
        <v>71916797</v>
      </c>
      <c r="O21" s="44"/>
      <c r="P21" s="43"/>
      <c r="Q21" s="43"/>
      <c r="R21" s="42"/>
      <c r="S21" s="41"/>
    </row>
    <row r="22" spans="1:19" ht="21" customHeight="1" x14ac:dyDescent="0.3">
      <c r="A22" s="33" t="s">
        <v>24</v>
      </c>
      <c r="B22" s="32" t="s">
        <v>23</v>
      </c>
      <c r="C22" s="39" t="s">
        <v>22</v>
      </c>
      <c r="D22" s="30">
        <f>J22+N22</f>
        <v>137160</v>
      </c>
      <c r="E22" s="37"/>
      <c r="F22" s="36"/>
      <c r="G22" s="36">
        <v>137160</v>
      </c>
      <c r="H22" s="14"/>
      <c r="I22" s="36"/>
      <c r="J22" s="25">
        <f>E22+F22+G22+H22+I22</f>
        <v>137160</v>
      </c>
      <c r="K22" s="35"/>
      <c r="L22" s="14"/>
      <c r="M22" s="14"/>
      <c r="N22" s="25"/>
      <c r="O22" s="38"/>
      <c r="P22" s="13"/>
      <c r="Q22" s="13"/>
      <c r="R22" s="12"/>
      <c r="S22" s="34"/>
    </row>
    <row r="23" spans="1:19" ht="19.5" customHeight="1" x14ac:dyDescent="0.3">
      <c r="A23" s="33" t="s">
        <v>21</v>
      </c>
      <c r="B23" s="32" t="s">
        <v>20</v>
      </c>
      <c r="C23" s="39" t="s">
        <v>19</v>
      </c>
      <c r="D23" s="30">
        <f>J23+N23</f>
        <v>1025355</v>
      </c>
      <c r="E23" s="37">
        <v>230000</v>
      </c>
      <c r="F23" s="36">
        <v>32085</v>
      </c>
      <c r="G23" s="36">
        <v>382270</v>
      </c>
      <c r="H23" s="36"/>
      <c r="I23" s="36"/>
      <c r="J23" s="25">
        <f>E23+F23+G23+H23+I23</f>
        <v>644355</v>
      </c>
      <c r="K23" s="35">
        <v>381000</v>
      </c>
      <c r="L23" s="14"/>
      <c r="M23" s="14"/>
      <c r="N23" s="25">
        <f>K23+L23+M23</f>
        <v>381000</v>
      </c>
      <c r="O23" s="38"/>
      <c r="P23" s="13"/>
      <c r="Q23" s="13"/>
      <c r="R23" s="12"/>
      <c r="S23" s="34"/>
    </row>
    <row r="24" spans="1:19" ht="31.5" customHeight="1" x14ac:dyDescent="0.3">
      <c r="A24" s="33" t="s">
        <v>18</v>
      </c>
      <c r="B24" s="32" t="s">
        <v>17</v>
      </c>
      <c r="C24" s="39" t="s">
        <v>16</v>
      </c>
      <c r="D24" s="30">
        <f>J24+N24</f>
        <v>1709245</v>
      </c>
      <c r="E24" s="37">
        <v>600000</v>
      </c>
      <c r="F24" s="36">
        <v>274244</v>
      </c>
      <c r="G24" s="36">
        <v>835001</v>
      </c>
      <c r="H24" s="36"/>
      <c r="I24" s="36"/>
      <c r="J24" s="25">
        <f>E24+F24+G24+H24+I24</f>
        <v>1709245</v>
      </c>
      <c r="K24" s="35"/>
      <c r="L24" s="14"/>
      <c r="M24" s="14"/>
      <c r="N24" s="25"/>
      <c r="O24" s="38"/>
      <c r="P24" s="13"/>
      <c r="Q24" s="13"/>
      <c r="R24" s="12"/>
      <c r="S24" s="34"/>
    </row>
    <row r="25" spans="1:19" ht="31.5" customHeight="1" x14ac:dyDescent="0.3">
      <c r="A25" s="33" t="s">
        <v>15</v>
      </c>
      <c r="B25" s="32" t="s">
        <v>14</v>
      </c>
      <c r="C25" s="39" t="s">
        <v>13</v>
      </c>
      <c r="D25" s="30"/>
      <c r="E25" s="37"/>
      <c r="F25" s="36"/>
      <c r="G25" s="36"/>
      <c r="H25" s="36"/>
      <c r="I25" s="36"/>
      <c r="J25" s="25"/>
      <c r="K25" s="35"/>
      <c r="L25" s="14"/>
      <c r="M25" s="14"/>
      <c r="N25" s="25"/>
      <c r="O25" s="38"/>
      <c r="P25" s="13"/>
      <c r="Q25" s="13"/>
      <c r="R25" s="12"/>
      <c r="S25" s="34"/>
    </row>
    <row r="26" spans="1:19" ht="31.5" customHeight="1" x14ac:dyDescent="0.3">
      <c r="A26" s="33" t="s">
        <v>12</v>
      </c>
      <c r="B26" s="32" t="s">
        <v>11</v>
      </c>
      <c r="C26" s="39" t="s">
        <v>10</v>
      </c>
      <c r="D26" s="30">
        <f>J26+N26</f>
        <v>120841</v>
      </c>
      <c r="E26" s="37"/>
      <c r="F26" s="36"/>
      <c r="G26" s="36">
        <v>120841</v>
      </c>
      <c r="H26" s="36"/>
      <c r="I26" s="36"/>
      <c r="J26" s="25">
        <f>E26+F26+G26+H26+I26</f>
        <v>120841</v>
      </c>
      <c r="K26" s="35"/>
      <c r="L26" s="14"/>
      <c r="M26" s="14"/>
      <c r="N26" s="25"/>
      <c r="O26" s="38"/>
      <c r="P26" s="13"/>
      <c r="Q26" s="13"/>
      <c r="R26" s="12"/>
      <c r="S26" s="34"/>
    </row>
    <row r="27" spans="1:19" ht="34.5" customHeight="1" x14ac:dyDescent="0.3">
      <c r="A27" s="33" t="s">
        <v>9</v>
      </c>
      <c r="B27" s="32">
        <v>104051</v>
      </c>
      <c r="C27" s="39" t="s">
        <v>8</v>
      </c>
      <c r="D27" s="30"/>
      <c r="E27" s="37"/>
      <c r="F27" s="36"/>
      <c r="G27" s="36"/>
      <c r="H27" s="36"/>
      <c r="I27" s="36"/>
      <c r="J27" s="25"/>
      <c r="K27" s="35"/>
      <c r="L27" s="14"/>
      <c r="M27" s="14"/>
      <c r="N27" s="25"/>
      <c r="O27" s="38"/>
      <c r="P27" s="13"/>
      <c r="Q27" s="13"/>
      <c r="R27" s="12"/>
      <c r="S27" s="34"/>
    </row>
    <row r="28" spans="1:19" ht="21" customHeight="1" x14ac:dyDescent="0.3">
      <c r="A28" s="33" t="s">
        <v>7</v>
      </c>
      <c r="B28" s="32">
        <v>107051</v>
      </c>
      <c r="C28" s="31" t="s">
        <v>6</v>
      </c>
      <c r="D28" s="30">
        <f>J28+N28</f>
        <v>1729116</v>
      </c>
      <c r="E28" s="37"/>
      <c r="F28" s="36"/>
      <c r="G28" s="36">
        <v>1729116</v>
      </c>
      <c r="H28" s="36"/>
      <c r="I28" s="36"/>
      <c r="J28" s="25">
        <f>E28+F28+G28+H28+I28</f>
        <v>1729116</v>
      </c>
      <c r="K28" s="35"/>
      <c r="L28" s="14"/>
      <c r="M28" s="14"/>
      <c r="N28" s="25"/>
      <c r="O28" s="15"/>
      <c r="P28" s="14"/>
      <c r="Q28" s="13"/>
      <c r="R28" s="12"/>
      <c r="S28" s="34"/>
    </row>
    <row r="29" spans="1:19" ht="21" customHeight="1" x14ac:dyDescent="0.3">
      <c r="A29" s="33" t="s">
        <v>5</v>
      </c>
      <c r="B29" s="32">
        <v>107055</v>
      </c>
      <c r="C29" s="31" t="s">
        <v>4</v>
      </c>
      <c r="D29" s="30">
        <f>J29+N29</f>
        <v>4479000</v>
      </c>
      <c r="E29" s="29">
        <v>2670400</v>
      </c>
      <c r="F29" s="28">
        <v>382912</v>
      </c>
      <c r="G29" s="28">
        <v>1083688</v>
      </c>
      <c r="H29" s="28"/>
      <c r="I29" s="28"/>
      <c r="J29" s="25">
        <f>E29+F29+G29+H29+I29</f>
        <v>4137000</v>
      </c>
      <c r="K29" s="27">
        <v>342000</v>
      </c>
      <c r="L29" s="26"/>
      <c r="M29" s="26"/>
      <c r="N29" s="25">
        <f>K29+L29+M29</f>
        <v>342000</v>
      </c>
      <c r="O29" s="15"/>
      <c r="P29" s="14"/>
      <c r="Q29" s="13"/>
      <c r="R29" s="12"/>
      <c r="S29" s="11">
        <v>1</v>
      </c>
    </row>
    <row r="30" spans="1:19" ht="21.75" customHeight="1" thickBot="1" x14ac:dyDescent="0.35">
      <c r="A30" s="24" t="s">
        <v>3</v>
      </c>
      <c r="B30" s="23">
        <v>107060</v>
      </c>
      <c r="C30" s="22" t="s">
        <v>2</v>
      </c>
      <c r="D30" s="21">
        <f>J30+N30</f>
        <v>1862400</v>
      </c>
      <c r="E30" s="20"/>
      <c r="F30" s="19"/>
      <c r="G30" s="19">
        <v>152400</v>
      </c>
      <c r="H30" s="19">
        <v>1710000</v>
      </c>
      <c r="I30" s="19"/>
      <c r="J30" s="16">
        <f>E30+F30+G30+H30+I30</f>
        <v>1862400</v>
      </c>
      <c r="K30" s="18"/>
      <c r="L30" s="17"/>
      <c r="M30" s="17"/>
      <c r="N30" s="16"/>
      <c r="O30" s="15"/>
      <c r="P30" s="14"/>
      <c r="Q30" s="13"/>
      <c r="R30" s="12"/>
      <c r="S30" s="11"/>
    </row>
    <row r="31" spans="1:19" ht="16.5" thickBot="1" x14ac:dyDescent="0.3">
      <c r="A31" s="10" t="s">
        <v>1</v>
      </c>
      <c r="B31" s="9"/>
      <c r="C31" s="8" t="s">
        <v>0</v>
      </c>
      <c r="D31" s="7">
        <f>J31+N31+R31</f>
        <v>96920541</v>
      </c>
      <c r="E31" s="5">
        <f>SUM(E12:E30)</f>
        <v>8212267</v>
      </c>
      <c r="F31" s="5">
        <f>SUM(F12:F30)</f>
        <v>1426200</v>
      </c>
      <c r="G31" s="5">
        <f>SUM(G12:G30)</f>
        <v>11753874</v>
      </c>
      <c r="H31" s="5">
        <f>SUM(H12:H30)</f>
        <v>1710000</v>
      </c>
      <c r="I31" s="5">
        <f>SUM(I12:I30)</f>
        <v>321725</v>
      </c>
      <c r="J31" s="6">
        <f>E31+F31+G31+H31+I31</f>
        <v>23424066</v>
      </c>
      <c r="K31" s="5">
        <f>SUM(K12:K30)</f>
        <v>72766797</v>
      </c>
      <c r="L31" s="5">
        <f>SUM(L12:L30)</f>
        <v>0</v>
      </c>
      <c r="M31" s="5">
        <f>SUM(M12:M30)</f>
        <v>0</v>
      </c>
      <c r="N31" s="5">
        <f>SUM(N12:N30)</f>
        <v>72766797</v>
      </c>
      <c r="O31" s="5">
        <f>SUM(O12:O30)</f>
        <v>729678</v>
      </c>
      <c r="P31" s="5"/>
      <c r="Q31" s="5"/>
      <c r="R31" s="5">
        <f>SUM(R12:R30)</f>
        <v>729678</v>
      </c>
      <c r="S31" s="4">
        <f>SUM(S12:S30)</f>
        <v>1</v>
      </c>
    </row>
    <row r="33" spans="4:10" ht="16.5" x14ac:dyDescent="0.3">
      <c r="D33" s="3">
        <f>SUM(D12:D30)</f>
        <v>96920541</v>
      </c>
      <c r="J33" s="2"/>
    </row>
    <row r="38" spans="4:10" x14ac:dyDescent="0.2">
      <c r="D38" s="1"/>
    </row>
  </sheetData>
  <mergeCells count="28">
    <mergeCell ref="B1:S1"/>
    <mergeCell ref="B3:S3"/>
    <mergeCell ref="B7:B11"/>
    <mergeCell ref="C7:C11"/>
    <mergeCell ref="D7:D11"/>
    <mergeCell ref="E7:R7"/>
    <mergeCell ref="K9:K11"/>
    <mergeCell ref="L9:L11"/>
    <mergeCell ref="M9:M11"/>
    <mergeCell ref="F9:F11"/>
    <mergeCell ref="E9:E11"/>
    <mergeCell ref="N9:N11"/>
    <mergeCell ref="O9:O11"/>
    <mergeCell ref="P9:P11"/>
    <mergeCell ref="G9:G11"/>
    <mergeCell ref="H9:H11"/>
    <mergeCell ref="I9:I11"/>
    <mergeCell ref="J9:J11"/>
    <mergeCell ref="A7:A11"/>
    <mergeCell ref="B2:S2"/>
    <mergeCell ref="Q9:Q11"/>
    <mergeCell ref="R9:R11"/>
    <mergeCell ref="B4:S4"/>
    <mergeCell ref="B5:S5"/>
    <mergeCell ref="S7:S11"/>
    <mergeCell ref="E8:J8"/>
    <mergeCell ref="K8:N8"/>
    <mergeCell ref="O8:R8"/>
  </mergeCells>
  <pageMargins left="0.46" right="0.35" top="0.78" bottom="0.52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Korm.funkciók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2021-05-27T06:37:15Z</dcterms:created>
  <dcterms:modified xsi:type="dcterms:W3CDTF">2021-05-27T06:37:28Z</dcterms:modified>
</cp:coreProperties>
</file>