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0.előirányzat felh.ü." sheetId="1" r:id="rId1"/>
  </sheets>
  <calcPr calcId="145621"/>
</workbook>
</file>

<file path=xl/calcChain.xml><?xml version="1.0" encoding="utf-8"?>
<calcChain xmlns="http://schemas.openxmlformats.org/spreadsheetml/2006/main">
  <c r="O13" i="1" l="1"/>
  <c r="O27" i="1" s="1"/>
  <c r="O14" i="1"/>
  <c r="O15" i="1"/>
  <c r="O16" i="1"/>
  <c r="O17" i="1"/>
  <c r="O18" i="1"/>
  <c r="O19" i="1"/>
  <c r="O20" i="1"/>
  <c r="O21" i="1"/>
  <c r="O22" i="1"/>
  <c r="O24" i="1"/>
  <c r="O25" i="1"/>
  <c r="C27" i="1"/>
  <c r="O29" i="1"/>
  <c r="O30" i="1"/>
  <c r="O31" i="1"/>
  <c r="J32" i="1"/>
  <c r="M32" i="1"/>
  <c r="O32" i="1" s="1"/>
  <c r="O46" i="1" s="1"/>
  <c r="O34" i="1"/>
  <c r="O35" i="1"/>
  <c r="O36" i="1"/>
  <c r="O37" i="1"/>
  <c r="O38" i="1"/>
  <c r="O41" i="1"/>
  <c r="O42" i="1"/>
  <c r="O43" i="1"/>
  <c r="C46" i="1"/>
  <c r="C47" i="1" s="1"/>
  <c r="D26" i="1" s="1"/>
  <c r="D27" i="1" s="1"/>
  <c r="D47" i="1" s="1"/>
  <c r="E26" i="1" s="1"/>
  <c r="E27" i="1" s="1"/>
  <c r="E47" i="1" s="1"/>
  <c r="F26" i="1" s="1"/>
  <c r="F27" i="1" s="1"/>
  <c r="F47" i="1" s="1"/>
  <c r="G26" i="1" s="1"/>
  <c r="G27" i="1" s="1"/>
  <c r="G47" i="1" s="1"/>
  <c r="H26" i="1" s="1"/>
  <c r="H27" i="1" s="1"/>
  <c r="H47" i="1" s="1"/>
  <c r="I26" i="1" s="1"/>
  <c r="I27" i="1" s="1"/>
  <c r="I47" i="1" s="1"/>
  <c r="J26" i="1" s="1"/>
  <c r="J27" i="1" s="1"/>
  <c r="J47" i="1" s="1"/>
  <c r="K26" i="1" s="1"/>
  <c r="K27" i="1" s="1"/>
  <c r="K47" i="1" s="1"/>
  <c r="L26" i="1" s="1"/>
  <c r="L27" i="1" s="1"/>
  <c r="L47" i="1" s="1"/>
  <c r="M26" i="1" s="1"/>
  <c r="M27" i="1" s="1"/>
  <c r="M47" i="1" s="1"/>
  <c r="N26" i="1" s="1"/>
  <c r="N27" i="1" s="1"/>
  <c r="N47" i="1" s="1"/>
  <c r="D46" i="1"/>
  <c r="E46" i="1"/>
  <c r="F46" i="1"/>
  <c r="G46" i="1"/>
  <c r="H46" i="1"/>
  <c r="I46" i="1"/>
  <c r="J46" i="1"/>
  <c r="K46" i="1"/>
  <c r="L46" i="1"/>
  <c r="M46" i="1"/>
  <c r="N46" i="1"/>
</calcChain>
</file>

<file path=xl/sharedStrings.xml><?xml version="1.0" encoding="utf-8"?>
<sst xmlns="http://schemas.openxmlformats.org/spreadsheetml/2006/main" count="76" uniqueCount="74">
  <si>
    <t>bevételek és kiadások egyenlege</t>
  </si>
  <si>
    <t>Kiadások összesen</t>
  </si>
  <si>
    <t>céltartalék</t>
  </si>
  <si>
    <t>20.</t>
  </si>
  <si>
    <t>általános tartalék</t>
  </si>
  <si>
    <t>19.</t>
  </si>
  <si>
    <t xml:space="preserve"> - részesedések vásárlása</t>
  </si>
  <si>
    <t xml:space="preserve"> - Áht.n belüli megelőlegezések visszafizetése</t>
  </si>
  <si>
    <t>finanszírozási kiadások</t>
  </si>
  <si>
    <t>18.</t>
  </si>
  <si>
    <t xml:space="preserve"> - államháztartáson kívülre</t>
  </si>
  <si>
    <t xml:space="preserve"> - államháztartáson belülre</t>
  </si>
  <si>
    <t>Egyéb felhalmozási kiadások</t>
  </si>
  <si>
    <t>17.</t>
  </si>
  <si>
    <t>felújítások</t>
  </si>
  <si>
    <t>16.</t>
  </si>
  <si>
    <t>beruházások</t>
  </si>
  <si>
    <t>15.</t>
  </si>
  <si>
    <t>Egyéb működési kiadások</t>
  </si>
  <si>
    <t>14.</t>
  </si>
  <si>
    <t>ellátottak juttatásai</t>
  </si>
  <si>
    <t>13.</t>
  </si>
  <si>
    <t>dologi kiadások</t>
  </si>
  <si>
    <t>12.</t>
  </si>
  <si>
    <t>munkaadókat terhelő járulékok és szociális hozzájárulási adó</t>
  </si>
  <si>
    <t>11.</t>
  </si>
  <si>
    <t>személyi juttatások</t>
  </si>
  <si>
    <t>10.</t>
  </si>
  <si>
    <t xml:space="preserve"> Kiadások</t>
  </si>
  <si>
    <t>Bevételek összesen:</t>
  </si>
  <si>
    <t>Előző havi maradvány</t>
  </si>
  <si>
    <t>9.</t>
  </si>
  <si>
    <t>előző évi pénzmaradvány igénybevétele</t>
  </si>
  <si>
    <t>8.</t>
  </si>
  <si>
    <t xml:space="preserve">   - egyéb felhalmozási célú átvett pénzeszközök</t>
  </si>
  <si>
    <t xml:space="preserve">   - felhalmozási célú visszatérítendő támogatások, kölcsönök visszatérülése államházt.kívülről</t>
  </si>
  <si>
    <t>felhalmozási célú átvett pénzeszközök</t>
  </si>
  <si>
    <t>7.</t>
  </si>
  <si>
    <t xml:space="preserve">   - egyéb működési célú átvett pénzeszközök</t>
  </si>
  <si>
    <t xml:space="preserve">   - működési célú visszatérítendő támogatások, kölcsönök visszatérülése államházt.kívülről</t>
  </si>
  <si>
    <t>Működési célú átvett pénzeszközök</t>
  </si>
  <si>
    <t>6.</t>
  </si>
  <si>
    <t>felhalmozási bevételek</t>
  </si>
  <si>
    <t>5.</t>
  </si>
  <si>
    <t>működési bevételek</t>
  </si>
  <si>
    <t>4.</t>
  </si>
  <si>
    <t>közhatalmi bevételek</t>
  </si>
  <si>
    <t>3.</t>
  </si>
  <si>
    <t>felhalmozási célú támogatás államháztartáson belülről</t>
  </si>
  <si>
    <t>2.</t>
  </si>
  <si>
    <t xml:space="preserve">    - egyéb működési célú támogatások bevételei államháztartáson belülről</t>
  </si>
  <si>
    <t xml:space="preserve">   -  helyi önkormányzatok  működésének  általános támogatása</t>
  </si>
  <si>
    <t>működési célú támogatások államháztartáson belülről</t>
  </si>
  <si>
    <t>1.</t>
  </si>
  <si>
    <t xml:space="preserve"> Bevételek</t>
  </si>
  <si>
    <t>szám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</si>
  <si>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</si>
  <si>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</si>
  <si>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</si>
  <si>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</si>
  <si>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</si>
  <si>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</si>
  <si>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</si>
  <si>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</si>
  <si>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</si>
  <si>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</si>
  <si>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</si>
  <si>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 xml:space="preserve">Február </t>
  </si>
  <si>
    <t xml:space="preserve">Január </t>
  </si>
  <si>
    <t>Megnevezés</t>
  </si>
  <si>
    <t>sor-</t>
  </si>
  <si>
    <t>(Ft-ban)</t>
  </si>
  <si>
    <t xml:space="preserve"> 2021. évi előirányzat-felhasználási ütemterve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</si>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</sst>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164" fontId="2" fillId="0" borderId="0" xfId="1" applyNumberFormat="1" applyFont="1"/>
    <xf numFmtId="0" fontId="2" fillId="0" borderId="0" xfId="0" applyFont="1"/>
    <xf numFmtId="164" fontId="2" fillId="0" borderId="1" xfId="1" applyNumberFormat="1" applyFont="1" applyBorder="1"/>
    <xf numFmtId="164" fontId="2" fillId="0" borderId="2" xfId="1" applyNumberFormat="1" applyFont="1" applyBorder="1"/>
    <xf numFmtId="0" fontId="3" fillId="0" borderId="3" xfId="0" applyFont="1" applyBorder="1"/>
    <xf numFmtId="0" fontId="2" fillId="0" borderId="4" xfId="0" applyFont="1" applyBorder="1"/>
    <xf numFmtId="164" fontId="4" fillId="0" borderId="4" xfId="1" applyNumberFormat="1" applyFont="1" applyBorder="1"/>
    <xf numFmtId="164" fontId="4" fillId="0" borderId="5" xfId="1" applyNumberFormat="1" applyFont="1" applyBorder="1"/>
    <xf numFmtId="0" fontId="4" fillId="0" borderId="4" xfId="0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7" xfId="0" applyFont="1" applyBorder="1"/>
    <xf numFmtId="0" fontId="2" fillId="0" borderId="10" xfId="0" applyFont="1" applyBorder="1" applyAlignment="1">
      <alignment horizontal="center"/>
    </xf>
    <xf numFmtId="164" fontId="2" fillId="0" borderId="11" xfId="1" applyNumberFormat="1" applyFont="1" applyBorder="1"/>
    <xf numFmtId="0" fontId="2" fillId="0" borderId="7" xfId="0" applyFont="1" applyBorder="1" applyAlignment="1">
      <alignment wrapText="1"/>
    </xf>
    <xf numFmtId="164" fontId="2" fillId="0" borderId="12" xfId="1" applyNumberFormat="1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164" fontId="5" fillId="0" borderId="7" xfId="1" applyNumberFormat="1" applyFont="1" applyFill="1" applyBorder="1"/>
    <xf numFmtId="164" fontId="5" fillId="0" borderId="11" xfId="1" applyNumberFormat="1" applyFont="1" applyFill="1" applyBorder="1"/>
    <xf numFmtId="164" fontId="1" fillId="0" borderId="11" xfId="1" applyNumberFormat="1" applyFont="1" applyFill="1" applyBorder="1"/>
    <xf numFmtId="164" fontId="1" fillId="0" borderId="7" xfId="1" applyNumberFormat="1" applyFont="1" applyFill="1" applyBorder="1"/>
    <xf numFmtId="164" fontId="5" fillId="0" borderId="7" xfId="1" applyNumberFormat="1" applyFont="1" applyBorder="1"/>
    <xf numFmtId="0" fontId="5" fillId="0" borderId="7" xfId="0" applyFont="1" applyBorder="1" applyAlignment="1">
      <alignment wrapText="1"/>
    </xf>
    <xf numFmtId="164" fontId="2" fillId="0" borderId="15" xfId="1" applyNumberFormat="1" applyFont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164" fontId="2" fillId="0" borderId="18" xfId="1" applyNumberFormat="1" applyFont="1" applyBorder="1"/>
    <xf numFmtId="0" fontId="3" fillId="0" borderId="0" xfId="0" applyFont="1" applyBorder="1"/>
    <xf numFmtId="0" fontId="2" fillId="0" borderId="14" xfId="0" applyFont="1" applyBorder="1"/>
    <xf numFmtId="164" fontId="2" fillId="0" borderId="19" xfId="1" applyNumberFormat="1" applyFont="1" applyBorder="1"/>
    <xf numFmtId="164" fontId="2" fillId="0" borderId="20" xfId="1" applyNumberFormat="1" applyFont="1" applyBorder="1"/>
    <xf numFmtId="164" fontId="2" fillId="0" borderId="21" xfId="1" applyNumberFormat="1" applyFont="1" applyBorder="1"/>
    <xf numFmtId="164" fontId="2" fillId="0" borderId="22" xfId="1" applyNumberFormat="1" applyFont="1" applyBorder="1"/>
    <xf numFmtId="0" fontId="2" fillId="0" borderId="23" xfId="0" applyFont="1" applyBorder="1"/>
    <xf numFmtId="0" fontId="2" fillId="0" borderId="19" xfId="0" applyFont="1" applyBorder="1"/>
    <xf numFmtId="164" fontId="3" fillId="0" borderId="24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164" fontId="2" fillId="0" borderId="18" xfId="1" applyNumberFormat="1" applyFont="1" applyBorder="1" applyAlignment="1">
      <alignment horizontal="center"/>
    </xf>
    <xf numFmtId="164" fontId="2" fillId="0" borderId="24" xfId="1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/>
    <xf numFmtId="164" fontId="2" fillId="0" borderId="26" xfId="1" applyNumberFormat="1" applyFont="1" applyBorder="1"/>
    <xf numFmtId="164" fontId="2" fillId="0" borderId="27" xfId="1" applyNumberFormat="1" applyFont="1" applyBorder="1"/>
    <xf numFmtId="164" fontId="2" fillId="0" borderId="28" xfId="1" applyNumberFormat="1" applyFont="1" applyBorder="1"/>
    <xf numFmtId="164" fontId="3" fillId="0" borderId="28" xfId="1" applyNumberFormat="1" applyFont="1" applyBorder="1"/>
    <xf numFmtId="164" fontId="3" fillId="0" borderId="27" xfId="1" applyNumberFormat="1" applyFont="1" applyBorder="1"/>
    <xf numFmtId="164" fontId="3" fillId="0" borderId="29" xfId="1" applyNumberFormat="1" applyFont="1" applyBorder="1"/>
    <xf numFmtId="164" fontId="3" fillId="0" borderId="26" xfId="1" applyNumberFormat="1" applyFont="1" applyBorder="1"/>
    <xf numFmtId="0" fontId="2" fillId="0" borderId="30" xfId="0" applyFont="1" applyBorder="1"/>
    <xf numFmtId="0" fontId="2" fillId="0" borderId="26" xfId="0" applyFont="1" applyBorder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7"/>
  <sheetViews>
    <sheetView tabSelected="1" zoomScale="75" workbookViewId="0">
      <selection sqref="A1:O3"/>
    </sheetView>
  </sheetViews>
  <sheetFormatPr defaultRowHeight="12.75" x14ac:dyDescent="0.2"/>
  <cols>
    <col min="1" max="1" width="3" customWidth="1"/>
    <col min="2" max="2" width="42.28515625" customWidth="1"/>
    <col min="3" max="3" width="13.140625" customWidth="1"/>
    <col min="4" max="4" width="13.7109375" customWidth="1"/>
    <col min="5" max="5" width="13.85546875" customWidth="1"/>
    <col min="6" max="6" width="13.28515625" customWidth="1"/>
    <col min="7" max="8" width="14" customWidth="1"/>
    <col min="9" max="9" width="13.85546875" customWidth="1"/>
    <col min="10" max="12" width="13.42578125" bestFit="1" customWidth="1"/>
    <col min="13" max="13" width="13.140625" customWidth="1"/>
    <col min="14" max="14" width="14.28515625" customWidth="1"/>
    <col min="15" max="15" width="13.5703125" customWidth="1"/>
  </cols>
  <sheetData>
    <row r="1" spans="1:15" x14ac:dyDescent="0.2">
      <c r="A1" s="6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6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idden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x14ac:dyDescent="0.2">
      <c r="A4" s="3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2">
      <c r="A5" s="3"/>
      <c r="B5" s="59" t="s">
        <v>73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2">
      <c r="A6" s="3"/>
      <c r="B6" s="59" t="s">
        <v>72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3.5" thickBot="1" x14ac:dyDescent="0.25">
      <c r="A7" s="3"/>
      <c r="B7" s="3"/>
      <c r="C7" s="57"/>
      <c r="D7" s="57"/>
      <c r="E7" s="57"/>
      <c r="F7" s="58"/>
      <c r="G7" s="57"/>
      <c r="H7" s="57"/>
      <c r="I7" s="57"/>
      <c r="J7" s="57"/>
      <c r="K7" s="2"/>
      <c r="L7" s="2"/>
      <c r="M7" s="2"/>
      <c r="N7" s="2"/>
      <c r="O7" s="56" t="s">
        <v>71</v>
      </c>
    </row>
    <row r="8" spans="1:15" x14ac:dyDescent="0.2">
      <c r="A8" s="55" t="s">
        <v>70</v>
      </c>
      <c r="B8" s="54"/>
      <c r="C8" s="53"/>
      <c r="D8" s="52"/>
      <c r="E8" s="51"/>
      <c r="F8" s="50"/>
      <c r="G8" s="50"/>
      <c r="H8" s="50"/>
      <c r="I8" s="50"/>
      <c r="J8" s="50"/>
      <c r="K8" s="49"/>
      <c r="L8" s="49"/>
      <c r="M8" s="49"/>
      <c r="N8" s="48"/>
      <c r="O8" s="47"/>
    </row>
    <row r="9" spans="1:15" x14ac:dyDescent="0.2">
      <c r="A9" s="46"/>
      <c r="B9" s="45" t="s">
        <v>69</v>
      </c>
      <c r="C9" s="44" t="s">
        <v>68</v>
      </c>
      <c r="D9" s="43" t="s">
        <v>67</v>
      </c>
      <c r="E9" s="41" t="s">
        <v>66</v>
      </c>
      <c r="F9" s="42" t="s">
        <v>65</v>
      </c>
      <c r="G9" s="42" t="s">
        <v>64</v>
      </c>
      <c r="H9" s="42" t="s">
        <v>63</v>
      </c>
      <c r="I9" s="42" t="s">
        <v>62</v>
      </c>
      <c r="J9" s="42" t="s">
        <v>61</v>
      </c>
      <c r="K9" s="42" t="s">
        <v>60</v>
      </c>
      <c r="L9" s="42" t="s">
        <v>59</v>
      </c>
      <c r="M9" s="42" t="s">
        <v>58</v>
      </c>
      <c r="N9" s="41" t="s">
        <v>57</v>
      </c>
      <c r="O9" s="40" t="s">
        <v>56</v>
      </c>
    </row>
    <row r="10" spans="1:15" ht="13.5" thickBot="1" x14ac:dyDescent="0.25">
      <c r="A10" s="39" t="s">
        <v>55</v>
      </c>
      <c r="B10" s="38"/>
      <c r="C10" s="34"/>
      <c r="D10" s="37"/>
      <c r="E10" s="35"/>
      <c r="F10" s="36"/>
      <c r="G10" s="36"/>
      <c r="H10" s="36"/>
      <c r="I10" s="36"/>
      <c r="J10" s="36"/>
      <c r="K10" s="36"/>
      <c r="L10" s="36"/>
      <c r="M10" s="36"/>
      <c r="N10" s="35"/>
      <c r="O10" s="34"/>
    </row>
    <row r="11" spans="1:15" x14ac:dyDescent="0.2">
      <c r="A11" s="33"/>
      <c r="B11" s="32" t="s">
        <v>54</v>
      </c>
      <c r="C11" s="30"/>
      <c r="D11" s="31"/>
      <c r="E11" s="29"/>
      <c r="F11" s="30"/>
      <c r="G11" s="30"/>
      <c r="H11" s="30"/>
      <c r="I11" s="30"/>
      <c r="J11" s="30"/>
      <c r="K11" s="30"/>
      <c r="L11" s="30"/>
      <c r="M11" s="30"/>
      <c r="N11" s="29"/>
      <c r="O11" s="28"/>
    </row>
    <row r="12" spans="1:15" ht="25.5" x14ac:dyDescent="0.2">
      <c r="A12" s="16" t="s">
        <v>53</v>
      </c>
      <c r="B12" s="27" t="s">
        <v>52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1"/>
    </row>
    <row r="13" spans="1:15" ht="25.5" x14ac:dyDescent="0.2">
      <c r="A13" s="16"/>
      <c r="B13" s="27" t="s">
        <v>51</v>
      </c>
      <c r="C13" s="12">
        <v>2205699</v>
      </c>
      <c r="D13" s="12">
        <v>1476021</v>
      </c>
      <c r="E13" s="12">
        <v>1476021</v>
      </c>
      <c r="F13" s="12">
        <v>1476021</v>
      </c>
      <c r="G13" s="12">
        <v>1476021</v>
      </c>
      <c r="H13" s="12">
        <v>1476021</v>
      </c>
      <c r="I13" s="12">
        <v>1476021</v>
      </c>
      <c r="J13" s="12">
        <v>1476021</v>
      </c>
      <c r="K13" s="12">
        <v>1476021</v>
      </c>
      <c r="L13" s="12">
        <v>1476021</v>
      </c>
      <c r="M13" s="12">
        <v>1476021</v>
      </c>
      <c r="N13" s="12">
        <v>1476025</v>
      </c>
      <c r="O13" s="11">
        <f>SUM(C13:N13)</f>
        <v>18441934</v>
      </c>
    </row>
    <row r="14" spans="1:15" ht="25.5" x14ac:dyDescent="0.2">
      <c r="A14" s="16"/>
      <c r="B14" s="18" t="s">
        <v>50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1">
        <f>SUM(C14:N14)</f>
        <v>0</v>
      </c>
    </row>
    <row r="15" spans="1:15" ht="25.5" x14ac:dyDescent="0.2">
      <c r="A15" s="16" t="s">
        <v>49</v>
      </c>
      <c r="B15" s="18" t="s">
        <v>48</v>
      </c>
      <c r="C15" s="12"/>
      <c r="D15" s="12">
        <v>73107260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1">
        <f>SUM(C15:N15)</f>
        <v>73107260</v>
      </c>
    </row>
    <row r="16" spans="1:15" x14ac:dyDescent="0.2">
      <c r="A16" s="16" t="s">
        <v>47</v>
      </c>
      <c r="B16" s="18" t="s">
        <v>46</v>
      </c>
      <c r="C16" s="26"/>
      <c r="D16" s="26">
        <v>30000</v>
      </c>
      <c r="E16" s="26">
        <v>250000</v>
      </c>
      <c r="F16" s="26">
        <v>100000</v>
      </c>
      <c r="G16" s="26">
        <v>40000</v>
      </c>
      <c r="H16" s="26">
        <v>30000</v>
      </c>
      <c r="I16" s="26">
        <v>40000</v>
      </c>
      <c r="J16" s="26">
        <v>80000</v>
      </c>
      <c r="K16" s="26">
        <v>370000</v>
      </c>
      <c r="L16" s="26">
        <v>90000</v>
      </c>
      <c r="M16" s="26">
        <v>140000</v>
      </c>
      <c r="N16" s="26">
        <v>50000</v>
      </c>
      <c r="O16" s="11">
        <f>SUM(C16:N16)</f>
        <v>1220000</v>
      </c>
    </row>
    <row r="17" spans="1:15" x14ac:dyDescent="0.2">
      <c r="A17" s="16" t="s">
        <v>45</v>
      </c>
      <c r="B17" s="15" t="s">
        <v>44</v>
      </c>
      <c r="C17" s="26">
        <v>163695</v>
      </c>
      <c r="D17" s="26">
        <v>163695</v>
      </c>
      <c r="E17" s="26">
        <v>163695</v>
      </c>
      <c r="F17" s="26">
        <v>163695</v>
      </c>
      <c r="G17" s="26">
        <v>163695</v>
      </c>
      <c r="H17" s="26">
        <v>163695</v>
      </c>
      <c r="I17" s="26">
        <v>163695</v>
      </c>
      <c r="J17" s="26">
        <v>163695</v>
      </c>
      <c r="K17" s="26">
        <v>163695</v>
      </c>
      <c r="L17" s="26">
        <v>163695</v>
      </c>
      <c r="M17" s="26">
        <v>163695</v>
      </c>
      <c r="N17" s="26">
        <v>163695</v>
      </c>
      <c r="O17" s="11">
        <f>SUM(C17:N17)</f>
        <v>1964340</v>
      </c>
    </row>
    <row r="18" spans="1:15" x14ac:dyDescent="0.2">
      <c r="A18" s="16" t="s">
        <v>43</v>
      </c>
      <c r="B18" s="15" t="s">
        <v>42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1">
        <f>SUM(C18:N18)</f>
        <v>0</v>
      </c>
    </row>
    <row r="19" spans="1:15" x14ac:dyDescent="0.2">
      <c r="A19" s="16" t="s">
        <v>41</v>
      </c>
      <c r="B19" s="15" t="s">
        <v>40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4"/>
      <c r="O19" s="11">
        <f>SUM(C19:N19)</f>
        <v>0</v>
      </c>
    </row>
    <row r="20" spans="1:15" ht="25.5" x14ac:dyDescent="0.2">
      <c r="A20" s="16"/>
      <c r="B20" s="18" t="s">
        <v>39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1">
        <f>SUM(C20:N20)</f>
        <v>0</v>
      </c>
    </row>
    <row r="21" spans="1:15" x14ac:dyDescent="0.2">
      <c r="A21" s="16"/>
      <c r="B21" s="18" t="s">
        <v>38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11">
        <f>SUM(C21:N21)</f>
        <v>0</v>
      </c>
    </row>
    <row r="22" spans="1:15" x14ac:dyDescent="0.2">
      <c r="A22" s="16" t="s">
        <v>37</v>
      </c>
      <c r="B22" s="15" t="s">
        <v>36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11">
        <f>SUM(C22:N22)</f>
        <v>0</v>
      </c>
    </row>
    <row r="23" spans="1:15" ht="25.5" x14ac:dyDescent="0.2">
      <c r="A23" s="16"/>
      <c r="B23" s="18" t="s">
        <v>35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11"/>
    </row>
    <row r="24" spans="1:15" x14ac:dyDescent="0.2">
      <c r="A24" s="16"/>
      <c r="B24" s="18" t="s">
        <v>34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11">
        <f>SUM(C24:N24)</f>
        <v>0</v>
      </c>
    </row>
    <row r="25" spans="1:15" x14ac:dyDescent="0.2">
      <c r="A25" s="16" t="s">
        <v>33</v>
      </c>
      <c r="B25" s="15" t="s">
        <v>32</v>
      </c>
      <c r="C25" s="22">
        <v>2187007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11">
        <f>SUM(C25:N25)</f>
        <v>2187007</v>
      </c>
    </row>
    <row r="26" spans="1:15" ht="13.5" thickBot="1" x14ac:dyDescent="0.25">
      <c r="A26" s="14" t="s">
        <v>31</v>
      </c>
      <c r="B26" s="13" t="s">
        <v>30</v>
      </c>
      <c r="C26" s="22"/>
      <c r="D26" s="22">
        <f>C47</f>
        <v>143731</v>
      </c>
      <c r="E26" s="22">
        <f>D47</f>
        <v>70078228</v>
      </c>
      <c r="F26" s="22">
        <f>E47</f>
        <v>40049539</v>
      </c>
      <c r="G26" s="22">
        <f>F47</f>
        <v>9913950</v>
      </c>
      <c r="H26" s="22">
        <f>G47</f>
        <v>5628361</v>
      </c>
      <c r="I26" s="22">
        <f>H47</f>
        <v>1459647</v>
      </c>
      <c r="J26" s="22">
        <f>I47</f>
        <v>1159558</v>
      </c>
      <c r="K26" s="22">
        <f>J47</f>
        <v>794169</v>
      </c>
      <c r="L26" s="22">
        <f>K47</f>
        <v>928580</v>
      </c>
      <c r="M26" s="22">
        <f>L47</f>
        <v>682991</v>
      </c>
      <c r="N26" s="22">
        <f>M47</f>
        <v>458202</v>
      </c>
      <c r="O26" s="11"/>
    </row>
    <row r="27" spans="1:15" ht="13.5" thickBot="1" x14ac:dyDescent="0.25">
      <c r="A27" s="10"/>
      <c r="B27" s="10" t="s">
        <v>29</v>
      </c>
      <c r="C27" s="9">
        <f>SUM(C13:C26)</f>
        <v>4556401</v>
      </c>
      <c r="D27" s="9">
        <f>SUM(D13:D26)</f>
        <v>74920707</v>
      </c>
      <c r="E27" s="9">
        <f>SUM(E13:E26)</f>
        <v>71967944</v>
      </c>
      <c r="F27" s="9">
        <f>SUM(F13:F26)</f>
        <v>41789255</v>
      </c>
      <c r="G27" s="9">
        <f>SUM(G13:G26)</f>
        <v>11593666</v>
      </c>
      <c r="H27" s="9">
        <f>SUM(H13:H26)</f>
        <v>7298077</v>
      </c>
      <c r="I27" s="9">
        <f>SUM(I13:I26)</f>
        <v>3139363</v>
      </c>
      <c r="J27" s="9">
        <f>SUM(J13:J26)</f>
        <v>2879274</v>
      </c>
      <c r="K27" s="9">
        <f>SUM(K13:K26)</f>
        <v>2803885</v>
      </c>
      <c r="L27" s="9">
        <f>SUM(L13:L26)</f>
        <v>2658296</v>
      </c>
      <c r="M27" s="9">
        <f>SUM(M13:M26)</f>
        <v>2462707</v>
      </c>
      <c r="N27" s="9">
        <f>SUM(N13:N26)</f>
        <v>2147922</v>
      </c>
      <c r="O27" s="8">
        <f>SUM(O13:O26)</f>
        <v>96920541</v>
      </c>
    </row>
    <row r="28" spans="1:15" x14ac:dyDescent="0.2">
      <c r="A28" s="21"/>
      <c r="B28" s="20" t="s">
        <v>28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9"/>
    </row>
    <row r="29" spans="1:15" x14ac:dyDescent="0.2">
      <c r="A29" s="16" t="s">
        <v>27</v>
      </c>
      <c r="B29" s="15" t="s">
        <v>26</v>
      </c>
      <c r="C29" s="12">
        <v>759785</v>
      </c>
      <c r="D29" s="12">
        <v>683875</v>
      </c>
      <c r="E29" s="12">
        <v>677498</v>
      </c>
      <c r="F29" s="12">
        <v>677498</v>
      </c>
      <c r="G29" s="12">
        <v>677498</v>
      </c>
      <c r="H29" s="12">
        <v>677498</v>
      </c>
      <c r="I29" s="12">
        <v>677498</v>
      </c>
      <c r="J29" s="12">
        <v>677498</v>
      </c>
      <c r="K29" s="12">
        <v>677498</v>
      </c>
      <c r="L29" s="12">
        <v>677498</v>
      </c>
      <c r="M29" s="12">
        <v>677498</v>
      </c>
      <c r="N29" s="12">
        <v>677502</v>
      </c>
      <c r="O29" s="11">
        <f>SUM(C29:N29)</f>
        <v>8218644</v>
      </c>
    </row>
    <row r="30" spans="1:15" ht="25.5" x14ac:dyDescent="0.2">
      <c r="A30" s="16" t="s">
        <v>25</v>
      </c>
      <c r="B30" s="18" t="s">
        <v>24</v>
      </c>
      <c r="C30" s="12">
        <v>118318</v>
      </c>
      <c r="D30" s="12">
        <v>118318</v>
      </c>
      <c r="E30" s="12">
        <v>118318</v>
      </c>
      <c r="F30" s="12">
        <v>118318</v>
      </c>
      <c r="G30" s="12">
        <v>118318</v>
      </c>
      <c r="H30" s="12">
        <v>118318</v>
      </c>
      <c r="I30" s="12">
        <v>118318</v>
      </c>
      <c r="J30" s="12">
        <v>118318</v>
      </c>
      <c r="K30" s="12">
        <v>118318</v>
      </c>
      <c r="L30" s="12">
        <v>118318</v>
      </c>
      <c r="M30" s="12">
        <v>118318</v>
      </c>
      <c r="N30" s="12">
        <v>118325</v>
      </c>
      <c r="O30" s="11">
        <f>SUM(C30:N30)</f>
        <v>1419823</v>
      </c>
    </row>
    <row r="31" spans="1:15" x14ac:dyDescent="0.2">
      <c r="A31" s="16" t="s">
        <v>23</v>
      </c>
      <c r="B31" s="15" t="s">
        <v>22</v>
      </c>
      <c r="C31" s="12">
        <v>979489</v>
      </c>
      <c r="D31" s="12">
        <v>979489</v>
      </c>
      <c r="E31" s="12">
        <v>979489</v>
      </c>
      <c r="F31" s="12">
        <v>979489</v>
      </c>
      <c r="G31" s="12">
        <v>979489</v>
      </c>
      <c r="H31" s="12">
        <v>979489</v>
      </c>
      <c r="I31" s="12">
        <v>979489</v>
      </c>
      <c r="J31" s="12">
        <v>979489</v>
      </c>
      <c r="K31" s="12">
        <v>979489</v>
      </c>
      <c r="L31" s="12">
        <v>979489</v>
      </c>
      <c r="M31" s="12">
        <v>979489</v>
      </c>
      <c r="N31" s="12">
        <v>979495</v>
      </c>
      <c r="O31" s="11">
        <f>SUM(C31:N31)</f>
        <v>11753874</v>
      </c>
    </row>
    <row r="32" spans="1:15" x14ac:dyDescent="0.2">
      <c r="A32" s="16" t="s">
        <v>21</v>
      </c>
      <c r="B32" s="15" t="s">
        <v>20</v>
      </c>
      <c r="C32" s="12">
        <v>125400</v>
      </c>
      <c r="D32" s="12">
        <v>100000</v>
      </c>
      <c r="E32" s="12">
        <v>100000</v>
      </c>
      <c r="F32" s="12">
        <v>100000</v>
      </c>
      <c r="G32" s="12">
        <v>50000</v>
      </c>
      <c r="H32" s="12">
        <v>50000</v>
      </c>
      <c r="I32" s="12">
        <v>100000</v>
      </c>
      <c r="J32" s="12">
        <f>220000-50000+12800</f>
        <v>182800</v>
      </c>
      <c r="K32" s="12">
        <v>100000</v>
      </c>
      <c r="L32" s="12">
        <v>200000</v>
      </c>
      <c r="M32" s="12">
        <f>300000-70800</f>
        <v>229200</v>
      </c>
      <c r="N32" s="12">
        <v>372600</v>
      </c>
      <c r="O32" s="11">
        <f>SUM(C32:N32)</f>
        <v>1710000</v>
      </c>
    </row>
    <row r="33" spans="1:15" x14ac:dyDescent="0.2">
      <c r="A33" s="16" t="s">
        <v>19</v>
      </c>
      <c r="B33" s="15" t="s">
        <v>18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11"/>
    </row>
    <row r="34" spans="1:15" x14ac:dyDescent="0.2">
      <c r="A34" s="16"/>
      <c r="B34" s="15" t="s">
        <v>11</v>
      </c>
      <c r="C34" s="12"/>
      <c r="D34" s="12"/>
      <c r="E34" s="12"/>
      <c r="F34" s="12"/>
      <c r="G34" s="12"/>
      <c r="H34" s="12"/>
      <c r="I34" s="12">
        <v>0</v>
      </c>
      <c r="J34" s="12">
        <v>0</v>
      </c>
      <c r="K34" s="12"/>
      <c r="L34" s="12">
        <v>0</v>
      </c>
      <c r="M34" s="12">
        <v>0</v>
      </c>
      <c r="N34" s="12">
        <v>0</v>
      </c>
      <c r="O34" s="11">
        <f>SUM(C34:N34)</f>
        <v>0</v>
      </c>
    </row>
    <row r="35" spans="1:15" x14ac:dyDescent="0.2">
      <c r="A35" s="16"/>
      <c r="B35" s="15" t="s">
        <v>10</v>
      </c>
      <c r="C35" s="12"/>
      <c r="D35" s="12">
        <v>21000</v>
      </c>
      <c r="E35" s="12">
        <v>43100</v>
      </c>
      <c r="F35" s="12"/>
      <c r="G35" s="12">
        <v>140000</v>
      </c>
      <c r="H35" s="12">
        <v>13125</v>
      </c>
      <c r="I35" s="12">
        <v>104500</v>
      </c>
      <c r="J35" s="12"/>
      <c r="K35" s="12"/>
      <c r="L35" s="12"/>
      <c r="M35" s="12"/>
      <c r="N35" s="12"/>
      <c r="O35" s="11">
        <f>SUM(C35:N35)</f>
        <v>321725</v>
      </c>
    </row>
    <row r="36" spans="1:15" x14ac:dyDescent="0.2">
      <c r="A36" s="16" t="s">
        <v>17</v>
      </c>
      <c r="B36" s="15" t="s">
        <v>16</v>
      </c>
      <c r="C36" s="12">
        <v>1700000</v>
      </c>
      <c r="D36" s="12">
        <v>2939797</v>
      </c>
      <c r="E36" s="12">
        <v>30000000</v>
      </c>
      <c r="F36" s="12">
        <v>30000000</v>
      </c>
      <c r="G36" s="12">
        <v>4000000</v>
      </c>
      <c r="H36" s="12">
        <v>4000000</v>
      </c>
      <c r="I36" s="12"/>
      <c r="J36" s="12">
        <v>127000</v>
      </c>
      <c r="K36" s="12"/>
      <c r="L36" s="12"/>
      <c r="M36" s="12"/>
      <c r="N36" s="12"/>
      <c r="O36" s="11">
        <f>SUM(C36:N36)</f>
        <v>72766797</v>
      </c>
    </row>
    <row r="37" spans="1:15" x14ac:dyDescent="0.2">
      <c r="A37" s="16" t="s">
        <v>15</v>
      </c>
      <c r="B37" s="15" t="s">
        <v>14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1">
        <f>SUM(C37:N37)</f>
        <v>0</v>
      </c>
    </row>
    <row r="38" spans="1:15" x14ac:dyDescent="0.2">
      <c r="A38" s="16" t="s">
        <v>13</v>
      </c>
      <c r="B38" s="15" t="s">
        <v>12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1">
        <f>SUM(C38:N38)</f>
        <v>0</v>
      </c>
    </row>
    <row r="39" spans="1:15" x14ac:dyDescent="0.2">
      <c r="A39" s="16"/>
      <c r="B39" s="15" t="s">
        <v>11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1"/>
    </row>
    <row r="40" spans="1:15" x14ac:dyDescent="0.2">
      <c r="A40" s="16"/>
      <c r="B40" s="15" t="s">
        <v>10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1"/>
    </row>
    <row r="41" spans="1:15" x14ac:dyDescent="0.2">
      <c r="A41" s="16" t="s">
        <v>9</v>
      </c>
      <c r="B41" s="15" t="s">
        <v>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1">
        <f>SUM(C41:N41)</f>
        <v>0</v>
      </c>
    </row>
    <row r="42" spans="1:15" x14ac:dyDescent="0.2">
      <c r="A42" s="16"/>
      <c r="B42" s="15" t="s">
        <v>7</v>
      </c>
      <c r="C42" s="12">
        <v>729678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1">
        <f>SUM(C42:N42)</f>
        <v>729678</v>
      </c>
    </row>
    <row r="43" spans="1:15" x14ac:dyDescent="0.2">
      <c r="A43" s="16"/>
      <c r="B43" s="15" t="s">
        <v>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1">
        <f>SUM(C43:N43)</f>
        <v>0</v>
      </c>
    </row>
    <row r="44" spans="1:15" x14ac:dyDescent="0.2">
      <c r="A44" s="16" t="s">
        <v>5</v>
      </c>
      <c r="B44" s="15" t="s">
        <v>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1"/>
    </row>
    <row r="45" spans="1:15" ht="13.5" thickBot="1" x14ac:dyDescent="0.25">
      <c r="A45" s="14" t="s">
        <v>3</v>
      </c>
      <c r="B45" s="13" t="s">
        <v>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1"/>
    </row>
    <row r="46" spans="1:15" ht="13.5" thickBot="1" x14ac:dyDescent="0.25">
      <c r="A46" s="10"/>
      <c r="B46" s="10" t="s">
        <v>1</v>
      </c>
      <c r="C46" s="9">
        <f>SUM(C29:C45)</f>
        <v>4412670</v>
      </c>
      <c r="D46" s="9">
        <f>SUM(D29:D45)</f>
        <v>4842479</v>
      </c>
      <c r="E46" s="9">
        <f>SUM(E29:E45)</f>
        <v>31918405</v>
      </c>
      <c r="F46" s="9">
        <f>SUM(F29:F45)</f>
        <v>31875305</v>
      </c>
      <c r="G46" s="9">
        <f>SUM(G29:G45)</f>
        <v>5965305</v>
      </c>
      <c r="H46" s="9">
        <f>SUM(H29:H45)</f>
        <v>5838430</v>
      </c>
      <c r="I46" s="9">
        <f>SUM(I29:I45)</f>
        <v>1979805</v>
      </c>
      <c r="J46" s="9">
        <f>SUM(J29:J45)</f>
        <v>2085105</v>
      </c>
      <c r="K46" s="9">
        <f>SUM(K29:K45)</f>
        <v>1875305</v>
      </c>
      <c r="L46" s="9">
        <f>SUM(L29:L45)</f>
        <v>1975305</v>
      </c>
      <c r="M46" s="9">
        <f>SUM(M29:M45)</f>
        <v>2004505</v>
      </c>
      <c r="N46" s="9">
        <f>SUM(N29:N45)</f>
        <v>2147922</v>
      </c>
      <c r="O46" s="8">
        <f>SUM(O29:O45)</f>
        <v>96920541</v>
      </c>
    </row>
    <row r="47" spans="1:15" ht="13.5" thickBot="1" x14ac:dyDescent="0.25">
      <c r="A47" s="7"/>
      <c r="B47" s="6" t="s">
        <v>0</v>
      </c>
      <c r="C47" s="5">
        <f>C27-C46</f>
        <v>143731</v>
      </c>
      <c r="D47" s="5">
        <f>D27-D46</f>
        <v>70078228</v>
      </c>
      <c r="E47" s="5">
        <f>E27-E46</f>
        <v>40049539</v>
      </c>
      <c r="F47" s="5">
        <f>F27-F46</f>
        <v>9913950</v>
      </c>
      <c r="G47" s="5">
        <f>G27-G46</f>
        <v>5628361</v>
      </c>
      <c r="H47" s="5">
        <f>H27-H46</f>
        <v>1459647</v>
      </c>
      <c r="I47" s="5">
        <f>I27-I46</f>
        <v>1159558</v>
      </c>
      <c r="J47" s="5">
        <f>J27-J46</f>
        <v>794169</v>
      </c>
      <c r="K47" s="5">
        <f>K27-K46</f>
        <v>928580</v>
      </c>
      <c r="L47" s="5">
        <f>L27-L46</f>
        <v>682991</v>
      </c>
      <c r="M47" s="5">
        <f>M27-M46</f>
        <v>458202</v>
      </c>
      <c r="N47" s="5">
        <f>N27-N46</f>
        <v>0</v>
      </c>
      <c r="O47" s="4"/>
    </row>
    <row r="48" spans="1:15" x14ac:dyDescent="0.2">
      <c r="A48" s="3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4">
    <mergeCell ref="A1:O3"/>
    <mergeCell ref="B4:O4"/>
    <mergeCell ref="B5:O5"/>
    <mergeCell ref="B6:O6"/>
  </mergeCells>
  <pageMargins left="0.23622047244094491" right="0.23622047244094491" top="0.35433070866141736" bottom="0.55118110236220474" header="0.23622047244094491" footer="0.35433070866141736"/>
  <pageSetup paperSize="9" scale="65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10.előirányzat felh.ü.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2021-05-27T06:39:21Z</dcterms:created>
  <dcterms:modified xsi:type="dcterms:W3CDTF">2021-05-27T06:39:38Z</dcterms:modified>
</cp:coreProperties>
</file>