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4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O34" i="1"/>
  <c r="M34" i="1"/>
  <c r="L34" i="1"/>
  <c r="K34" i="1"/>
  <c r="I34" i="1"/>
  <c r="H34" i="1"/>
  <c r="G34" i="1"/>
  <c r="F34" i="1"/>
  <c r="E34" i="1"/>
  <c r="J34" i="1" s="1"/>
  <c r="J33" i="1"/>
  <c r="D33" i="1" s="1"/>
  <c r="N32" i="1"/>
  <c r="J32" i="1"/>
  <c r="D32" i="1"/>
  <c r="J31" i="1"/>
  <c r="D31" i="1" s="1"/>
  <c r="J29" i="1"/>
  <c r="D29" i="1"/>
  <c r="J27" i="1"/>
  <c r="D27" i="1" s="1"/>
  <c r="N26" i="1"/>
  <c r="J26" i="1"/>
  <c r="D26" i="1" s="1"/>
  <c r="J25" i="1"/>
  <c r="D25" i="1"/>
  <c r="N24" i="1"/>
  <c r="J24" i="1"/>
  <c r="D24" i="1" s="1"/>
  <c r="J23" i="1"/>
  <c r="D23" i="1"/>
  <c r="J22" i="1"/>
  <c r="D22" i="1" s="1"/>
  <c r="J21" i="1"/>
  <c r="D21" i="1"/>
  <c r="J20" i="1"/>
  <c r="D20" i="1" s="1"/>
  <c r="J19" i="1"/>
  <c r="D19" i="1"/>
  <c r="N18" i="1"/>
  <c r="J18" i="1"/>
  <c r="D18" i="1"/>
  <c r="J17" i="1"/>
  <c r="D17" i="1" s="1"/>
  <c r="R16" i="1"/>
  <c r="R34" i="1" s="1"/>
  <c r="D16" i="1"/>
  <c r="J15" i="1"/>
  <c r="D15" i="1" s="1"/>
  <c r="N14" i="1"/>
  <c r="N34" i="1" s="1"/>
  <c r="J14" i="1"/>
  <c r="D14" i="1"/>
  <c r="D36" i="1" l="1"/>
  <c r="D34" i="1"/>
</calcChain>
</file>

<file path=xl/sharedStrings.xml><?xml version="1.0" encoding="utf-8"?>
<sst xmlns="http://schemas.openxmlformats.org/spreadsheetml/2006/main" count="85" uniqueCount="85">
  <si>
    <t>PORPÁC KÖZSÉG ÖNKORMÁNYZATA KIADÁSI ELŐIRÁNYZATAI</t>
  </si>
  <si>
    <t>KORMÁNYZATI FUNKCIÓK SZERINTI BONTÁSBAN</t>
  </si>
  <si>
    <t>2021. év</t>
  </si>
  <si>
    <t>adatok  Ft-ban</t>
  </si>
  <si>
    <t>sorszám</t>
  </si>
  <si>
    <t>kormányzati funkció száma</t>
  </si>
  <si>
    <t>Kormányzati funkció megnevezése</t>
  </si>
  <si>
    <t>kiadás        összesen:</t>
  </si>
  <si>
    <t>k   i   a   d   á   s   o   k   b   ó   l:</t>
  </si>
  <si>
    <t>állan-dó fogl. Lét-szám</t>
  </si>
  <si>
    <t>működési kiadások</t>
  </si>
  <si>
    <t>felhalmozási kiadások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</si>
  <si>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</si>
  <si>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</si>
  <si>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</si>
  <si>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</si>
  <si>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</si>
  <si>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</si>
  <si>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</si>
  <si>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</si>
  <si>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felújítások</t>
  </si>
  <si>
    <t>egyéb felhalmozási kiadások</t>
  </si>
  <si>
    <t>felhalmozási kiadások összesen:</t>
  </si>
  <si>
    <t>ÁHT-n belüli megelőleg. visszafiz.</t>
  </si>
  <si>
    <t>hiteltör-lesztés</t>
  </si>
  <si>
    <t>része-sedés vásár-lása</t>
  </si>
  <si>
    <t>finanszírozá-si kiadások összesen: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</si>
  <si>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</si>
  <si>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</si>
  <si>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</si>
  <si>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</si>
  <si>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</si>
  <si>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</si>
  <si>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</si>
  <si>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018010</t>
  </si>
  <si>
    <t>Önkormányzatok elszámolása központi költségvetéssel</t>
  </si>
  <si>
    <t>4.</t>
  </si>
  <si>
    <t>018030</t>
  </si>
  <si>
    <t>Támogatási célú finanszírozási műveletek</t>
  </si>
  <si>
    <t>5.</t>
  </si>
  <si>
    <t>045160</t>
  </si>
  <si>
    <t>Közutak, hidak, alagutak üzemeltetése, fenntartása</t>
  </si>
  <si>
    <t>6.</t>
  </si>
  <si>
    <t>041233</t>
  </si>
  <si>
    <t>Hosszabb időtartamú közfoglalkoztatás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</si>
  <si>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</si>
  <si>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</si>
  <si>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</si>
  <si>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</si>
  <si>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</si>
  <si>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 gyűjtése, tisztítása, elhelyezése</t>
  </si>
  <si>
    <t>9.</t>
  </si>
  <si>
    <t>063020</t>
  </si>
  <si>
    <t>Víztermelés, kezelés, ellátás</t>
  </si>
  <si>
    <t>10.</t>
  </si>
  <si>
    <t>064010</t>
  </si>
  <si>
    <t>Közvilágítás</t>
  </si>
  <si>
    <t>11.</t>
  </si>
  <si>
    <t>066020</t>
  </si>
  <si>
    <t>Város- és községgazdálkodási egyéb szolgáltatások</t>
  </si>
  <si>
    <t>12.</t>
  </si>
  <si>
    <t>072111</t>
  </si>
  <si>
    <t>Háziorvosi alapellátás</t>
  </si>
  <si>
    <t>13.</t>
  </si>
  <si>
    <t>082044</t>
  </si>
  <si>
    <t>Könyvtári szolgáltatások</t>
  </si>
  <si>
    <t>14.</t>
  </si>
  <si>
    <t>082092</t>
  </si>
  <si>
    <t>Közművelődés -hagyományos közösségi kulturális értékek gondozása</t>
  </si>
  <si>
    <t>15.</t>
  </si>
  <si>
    <t>094260</t>
  </si>
  <si>
    <t>Hallgatói és oktatói ösztöndíjak, egyéb juttatások</t>
  </si>
  <si>
    <t>16.</t>
  </si>
  <si>
    <t>104037</t>
  </si>
  <si>
    <t>Intézményen kívüli gyermekétkeztetés</t>
  </si>
  <si>
    <t>17.</t>
  </si>
  <si>
    <t>Gyermekvédelmi pénzbeli és természetbeni ellátások</t>
  </si>
  <si>
    <t>18.</t>
  </si>
  <si>
    <t>Szociális étkeztetés</t>
  </si>
  <si>
    <t>19.</t>
  </si>
  <si>
    <t>Faligondnoki szolgálat</t>
  </si>
  <si>
    <t>20.</t>
  </si>
  <si>
    <t>Egyéb szociális pénbeli ellátások, támogatások</t>
  </si>
  <si>
    <t>21.</t>
  </si>
  <si>
    <t xml:space="preserve">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</si>
</sst>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i/>
      <sz val="11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/>
    <xf numFmtId="0" fontId="4" fillId="0" borderId="0" xfId="0" applyFont="1"/>
    <xf numFmtId="0" fontId="0" fillId="0" borderId="13" xfId="0" applyBorder="1" applyAlignment="1">
      <alignment horizontal="center" vertical="center"/>
    </xf>
    <xf numFmtId="0" fontId="3" fillId="0" borderId="14" xfId="2" quotePrefix="1" applyFont="1" applyBorder="1" applyAlignment="1">
      <alignment horizontal="center" vertical="center" wrapText="1"/>
    </xf>
    <xf numFmtId="0" fontId="3" fillId="0" borderId="13" xfId="2" applyFont="1" applyBorder="1" applyAlignment="1">
      <alignment horizontal="left" wrapText="1"/>
    </xf>
    <xf numFmtId="3" fontId="8" fillId="0" borderId="15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3" fontId="3" fillId="0" borderId="17" xfId="2" applyNumberFormat="1" applyFont="1" applyBorder="1" applyAlignment="1">
      <alignment horizontal="right"/>
    </xf>
    <xf numFmtId="3" fontId="9" fillId="0" borderId="18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6" fillId="0" borderId="19" xfId="2" applyNumberFormat="1" applyFont="1" applyBorder="1"/>
    <xf numFmtId="3" fontId="3" fillId="0" borderId="20" xfId="2" applyNumberFormat="1" applyFont="1" applyBorder="1"/>
    <xf numFmtId="3" fontId="3" fillId="0" borderId="14" xfId="2" applyNumberFormat="1" applyFont="1" applyBorder="1"/>
    <xf numFmtId="3" fontId="4" fillId="0" borderId="21" xfId="0" applyNumberFormat="1" applyFont="1" applyBorder="1"/>
    <xf numFmtId="0" fontId="0" fillId="0" borderId="21" xfId="0" applyBorder="1" applyAlignment="1">
      <alignment horizontal="center" vertical="center"/>
    </xf>
    <xf numFmtId="0" fontId="3" fillId="0" borderId="22" xfId="2" quotePrefix="1" applyFont="1" applyBorder="1" applyAlignment="1">
      <alignment horizontal="center" vertical="center" wrapText="1"/>
    </xf>
    <xf numFmtId="0" fontId="3" fillId="0" borderId="21" xfId="2" applyFont="1" applyBorder="1" applyAlignment="1">
      <alignment horizontal="left" wrapText="1"/>
    </xf>
    <xf numFmtId="3" fontId="8" fillId="0" borderId="19" xfId="2" applyNumberFormat="1" applyFont="1" applyBorder="1" applyAlignment="1">
      <alignment horizontal="right"/>
    </xf>
    <xf numFmtId="3" fontId="3" fillId="0" borderId="23" xfId="2" applyNumberFormat="1" applyFont="1" applyBorder="1"/>
    <xf numFmtId="0" fontId="3" fillId="0" borderId="23" xfId="2" quotePrefix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left" wrapText="1"/>
    </xf>
    <xf numFmtId="49" fontId="3" fillId="0" borderId="23" xfId="2" quotePrefix="1" applyNumberFormat="1" applyFont="1" applyBorder="1" applyAlignment="1">
      <alignment horizontal="center" vertical="center" wrapText="1"/>
    </xf>
    <xf numFmtId="3" fontId="9" fillId="0" borderId="18" xfId="2" applyNumberFormat="1" applyFont="1" applyBorder="1" applyAlignment="1">
      <alignment vertical="center"/>
    </xf>
    <xf numFmtId="0" fontId="3" fillId="0" borderId="21" xfId="2" applyFont="1" applyBorder="1" applyAlignment="1">
      <alignment horizontal="left" vertical="center" wrapText="1"/>
    </xf>
    <xf numFmtId="3" fontId="8" fillId="0" borderId="19" xfId="2" applyNumberFormat="1" applyFont="1" applyBorder="1" applyAlignment="1">
      <alignment horizontal="right" vertical="center"/>
    </xf>
    <xf numFmtId="3" fontId="3" fillId="0" borderId="16" xfId="2" applyNumberFormat="1" applyFont="1" applyBorder="1" applyAlignment="1">
      <alignment horizontal="right" vertical="center"/>
    </xf>
    <xf numFmtId="3" fontId="3" fillId="0" borderId="17" xfId="2" applyNumberFormat="1" applyFont="1" applyBorder="1" applyAlignment="1">
      <alignment horizontal="right" vertical="center"/>
    </xf>
    <xf numFmtId="3" fontId="3" fillId="0" borderId="16" xfId="2" applyNumberFormat="1" applyFont="1" applyBorder="1" applyAlignment="1">
      <alignment vertical="center"/>
    </xf>
    <xf numFmtId="3" fontId="3" fillId="0" borderId="17" xfId="2" applyNumberFormat="1" applyFont="1" applyBorder="1" applyAlignment="1">
      <alignment vertical="center"/>
    </xf>
    <xf numFmtId="3" fontId="6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1" xfId="2" applyFont="1" applyBorder="1"/>
    <xf numFmtId="3" fontId="3" fillId="0" borderId="22" xfId="2" applyNumberFormat="1" applyFont="1" applyBorder="1"/>
    <xf numFmtId="0" fontId="3" fillId="0" borderId="21" xfId="2" applyFont="1" applyBorder="1" applyAlignment="1">
      <alignment wrapText="1"/>
    </xf>
    <xf numFmtId="3" fontId="6" fillId="0" borderId="25" xfId="2" applyNumberFormat="1" applyFont="1" applyBorder="1"/>
    <xf numFmtId="3" fontId="3" fillId="0" borderId="26" xfId="2" applyNumberFormat="1" applyFont="1" applyBorder="1" applyAlignment="1">
      <alignment horizontal="right"/>
    </xf>
    <xf numFmtId="3" fontId="3" fillId="0" borderId="27" xfId="2" applyNumberFormat="1" applyFont="1" applyBorder="1" applyAlignment="1">
      <alignment horizontal="right"/>
    </xf>
    <xf numFmtId="3" fontId="3" fillId="0" borderId="26" xfId="2" applyNumberFormat="1" applyFont="1" applyBorder="1"/>
    <xf numFmtId="3" fontId="3" fillId="0" borderId="27" xfId="2" applyNumberFormat="1" applyFont="1" applyBorder="1"/>
    <xf numFmtId="3" fontId="4" fillId="0" borderId="28" xfId="0" applyNumberFormat="1" applyFont="1" applyBorder="1"/>
    <xf numFmtId="0" fontId="3" fillId="0" borderId="29" xfId="2" quotePrefix="1" applyFont="1" applyBorder="1" applyAlignment="1">
      <alignment horizontal="center" vertical="center" wrapText="1"/>
    </xf>
    <xf numFmtId="0" fontId="3" fillId="0" borderId="30" xfId="2" applyFont="1" applyBorder="1" applyAlignment="1">
      <alignment wrapText="1"/>
    </xf>
    <xf numFmtId="3" fontId="8" fillId="0" borderId="31" xfId="2" applyNumberFormat="1" applyFont="1" applyBorder="1" applyAlignment="1">
      <alignment horizontal="right"/>
    </xf>
    <xf numFmtId="3" fontId="3" fillId="0" borderId="32" xfId="2" applyNumberFormat="1" applyFont="1" applyBorder="1" applyAlignment="1">
      <alignment horizontal="right"/>
    </xf>
    <xf numFmtId="3" fontId="3" fillId="0" borderId="33" xfId="2" applyNumberFormat="1" applyFont="1" applyBorder="1" applyAlignment="1">
      <alignment horizontal="right"/>
    </xf>
    <xf numFmtId="3" fontId="9" fillId="0" borderId="34" xfId="2" applyNumberFormat="1" applyFont="1" applyBorder="1"/>
    <xf numFmtId="3" fontId="3" fillId="0" borderId="32" xfId="2" applyNumberFormat="1" applyFont="1" applyBorder="1"/>
    <xf numFmtId="3" fontId="3" fillId="0" borderId="33" xfId="2" applyNumberFormat="1" applyFont="1" applyBorder="1"/>
    <xf numFmtId="0" fontId="10" fillId="0" borderId="11" xfId="2" applyFont="1" applyBorder="1"/>
    <xf numFmtId="0" fontId="11" fillId="0" borderId="10" xfId="2" applyFont="1" applyBorder="1"/>
    <xf numFmtId="3" fontId="11" fillId="0" borderId="5" xfId="2" applyNumberFormat="1" applyFont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12" fillId="0" borderId="35" xfId="2" applyNumberFormat="1" applyFont="1" applyBorder="1"/>
    <xf numFmtId="3" fontId="11" fillId="0" borderId="35" xfId="0" applyNumberFormat="1" applyFont="1" applyBorder="1"/>
    <xf numFmtId="3" fontId="0" fillId="0" borderId="0" xfId="0" applyNumberFormat="1"/>
    <xf numFmtId="0" fontId="9" fillId="0" borderId="0" xfId="2" applyFont="1" applyFill="1" applyBorder="1"/>
    <xf numFmtId="16" fontId="0" fillId="0" borderId="0" xfId="0" applyNumberFormat="1"/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10" xfId="0" applyFont="1" applyBorder="1"/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3" applyFont="1" applyAlignment="1"/>
    <xf numFmtId="0" fontId="4" fillId="0" borderId="0" xfId="0" applyFont="1" applyAlignment="1"/>
    <xf numFmtId="0" fontId="5" fillId="0" borderId="0" xfId="2" applyFont="1" applyAlignment="1">
      <alignment horizontal="center"/>
    </xf>
  </cellXfs>
  <cellStyles count="5">
    <cellStyle name="Normál" xfId="0" builtinId="0"/>
    <cellStyle name="Normál_KTGV99" xfId="3"/>
    <cellStyle name="Normál_Munka3" xfId="4"/>
    <cellStyle name="Normál_PHKV99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tabSelected="1" zoomScale="90" zoomScaleNormal="90" workbookViewId="0">
      <selection activeCell="B4" sqref="B4:S4"/>
    </sheetView>
  </sheetViews>
  <sheetFormatPr defaultRowHeight="12.75" x14ac:dyDescent="0.2"/>
  <cols>
    <col min="1" max="1" width="5.42578125" customWidth="1"/>
    <col min="2" max="2" width="9" customWidth="1"/>
    <col min="3" max="3" width="41" customWidth="1"/>
    <col min="4" max="4" width="17.5703125" bestFit="1" customWidth="1"/>
    <col min="5" max="6" width="9.28515625" bestFit="1" customWidth="1"/>
    <col min="7" max="7" width="10.140625" customWidth="1"/>
    <col min="8" max="8" width="9.28515625" bestFit="1" customWidth="1"/>
    <col min="9" max="9" width="9.85546875" bestFit="1" customWidth="1"/>
    <col min="10" max="10" width="10.85546875" customWidth="1"/>
    <col min="11" max="11" width="10.7109375" customWidth="1"/>
    <col min="12" max="12" width="10.28515625" customWidth="1"/>
    <col min="13" max="13" width="9.28515625" bestFit="1" customWidth="1"/>
    <col min="14" max="14" width="10.140625" customWidth="1"/>
    <col min="15" max="15" width="9" customWidth="1"/>
    <col min="16" max="16" width="7.140625" customWidth="1"/>
    <col min="17" max="17" width="6.7109375" customWidth="1"/>
    <col min="18" max="18" width="9.28515625" bestFit="1" customWidth="1"/>
    <col min="19" max="19" width="5.28515625" customWidth="1"/>
  </cols>
  <sheetData>
    <row r="1" spans="1:19" ht="16.5" x14ac:dyDescent="0.3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105"/>
    </row>
    <row r="2" spans="1:19" ht="16.5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6.5" x14ac:dyDescent="0.3">
      <c r="A3" s="106"/>
      <c r="B3" s="107"/>
      <c r="C3" s="107"/>
      <c r="D3" s="107"/>
      <c r="E3" s="107"/>
      <c r="F3" s="107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8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8" x14ac:dyDescent="0.25">
      <c r="B5" s="108" t="s">
        <v>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18" x14ac:dyDescent="0.25"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8" x14ac:dyDescent="0.25">
      <c r="B7" s="108" t="s">
        <v>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7.25" thickBot="1" x14ac:dyDescent="0.35"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4"/>
      <c r="O8" s="4"/>
      <c r="P8" s="3"/>
      <c r="Q8" s="5"/>
      <c r="R8" s="5" t="s">
        <v>3</v>
      </c>
      <c r="S8" s="6"/>
    </row>
    <row r="9" spans="1:19" ht="17.25" thickBot="1" x14ac:dyDescent="0.35">
      <c r="A9" s="86" t="s">
        <v>4</v>
      </c>
      <c r="B9" s="89" t="s">
        <v>5</v>
      </c>
      <c r="C9" s="91" t="s">
        <v>6</v>
      </c>
      <c r="D9" s="72" t="s">
        <v>7</v>
      </c>
      <c r="E9" s="95" t="s">
        <v>8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8" t="s">
        <v>9</v>
      </c>
    </row>
    <row r="10" spans="1:19" ht="17.25" thickBot="1" x14ac:dyDescent="0.35">
      <c r="A10" s="87"/>
      <c r="B10" s="90"/>
      <c r="C10" s="92"/>
      <c r="D10" s="73"/>
      <c r="E10" s="100" t="s">
        <v>10</v>
      </c>
      <c r="F10" s="101"/>
      <c r="G10" s="101"/>
      <c r="H10" s="101"/>
      <c r="I10" s="101"/>
      <c r="J10" s="102"/>
      <c r="K10" s="95" t="s">
        <v>11</v>
      </c>
      <c r="L10" s="96"/>
      <c r="M10" s="96"/>
      <c r="N10" s="97"/>
      <c r="O10" s="103" t="s">
        <v>12</v>
      </c>
      <c r="P10" s="103"/>
      <c r="Q10" s="103"/>
      <c r="R10" s="103"/>
      <c r="S10" s="99"/>
    </row>
    <row r="11" spans="1:19" x14ac:dyDescent="0.2">
      <c r="A11" s="87"/>
      <c r="B11" s="90"/>
      <c r="C11" s="92"/>
      <c r="D11" s="93"/>
      <c r="E11" s="72" t="s">
        <v>13</v>
      </c>
      <c r="F11" s="72" t="s">
        <v>14</v>
      </c>
      <c r="G11" s="72" t="s">
        <v>15</v>
      </c>
      <c r="H11" s="72" t="s">
        <v>16</v>
      </c>
      <c r="I11" s="72" t="s">
        <v>17</v>
      </c>
      <c r="J11" s="81" t="s">
        <v>18</v>
      </c>
      <c r="K11" s="69" t="s">
        <v>19</v>
      </c>
      <c r="L11" s="69" t="s">
        <v>20</v>
      </c>
      <c r="M11" s="72" t="s">
        <v>21</v>
      </c>
      <c r="N11" s="75" t="s">
        <v>22</v>
      </c>
      <c r="O11" s="78" t="s">
        <v>23</v>
      </c>
      <c r="P11" s="72" t="s">
        <v>24</v>
      </c>
      <c r="Q11" s="72" t="s">
        <v>25</v>
      </c>
      <c r="R11" s="66" t="s">
        <v>26</v>
      </c>
      <c r="S11" s="99"/>
    </row>
    <row r="12" spans="1:19" x14ac:dyDescent="0.2">
      <c r="A12" s="87"/>
      <c r="B12" s="90"/>
      <c r="C12" s="92"/>
      <c r="D12" s="93"/>
      <c r="E12" s="73"/>
      <c r="F12" s="73"/>
      <c r="G12" s="73"/>
      <c r="H12" s="73"/>
      <c r="I12" s="73"/>
      <c r="J12" s="82"/>
      <c r="K12" s="84"/>
      <c r="L12" s="70"/>
      <c r="M12" s="73"/>
      <c r="N12" s="76"/>
      <c r="O12" s="79"/>
      <c r="P12" s="73"/>
      <c r="Q12" s="73"/>
      <c r="R12" s="67"/>
      <c r="S12" s="99"/>
    </row>
    <row r="13" spans="1:19" ht="41.25" customHeight="1" thickBot="1" x14ac:dyDescent="0.25">
      <c r="A13" s="88"/>
      <c r="B13" s="90"/>
      <c r="C13" s="92"/>
      <c r="D13" s="94"/>
      <c r="E13" s="74"/>
      <c r="F13" s="74"/>
      <c r="G13" s="74"/>
      <c r="H13" s="74"/>
      <c r="I13" s="74"/>
      <c r="J13" s="83"/>
      <c r="K13" s="85"/>
      <c r="L13" s="71"/>
      <c r="M13" s="74"/>
      <c r="N13" s="77"/>
      <c r="O13" s="80"/>
      <c r="P13" s="74"/>
      <c r="Q13" s="74"/>
      <c r="R13" s="68"/>
      <c r="S13" s="99"/>
    </row>
    <row r="14" spans="1:19" ht="34.5" customHeight="1" x14ac:dyDescent="0.3">
      <c r="A14" s="7" t="s">
        <v>27</v>
      </c>
      <c r="B14" s="8" t="s">
        <v>28</v>
      </c>
      <c r="C14" s="9" t="s">
        <v>29</v>
      </c>
      <c r="D14" s="10">
        <f>J14+N14</f>
        <v>17467852</v>
      </c>
      <c r="E14" s="11">
        <v>4429580</v>
      </c>
      <c r="F14" s="12">
        <v>702682</v>
      </c>
      <c r="G14" s="12">
        <v>1677975</v>
      </c>
      <c r="H14" s="12"/>
      <c r="I14" s="12">
        <v>10530615</v>
      </c>
      <c r="J14" s="13">
        <f>E14+F14+G14+H14+I14</f>
        <v>17340852</v>
      </c>
      <c r="K14" s="14">
        <v>127000</v>
      </c>
      <c r="L14" s="15"/>
      <c r="M14" s="15"/>
      <c r="N14" s="13">
        <f>M14+SUM(K14:M14)</f>
        <v>127000</v>
      </c>
      <c r="O14" s="16"/>
      <c r="P14" s="17"/>
      <c r="Q14" s="17"/>
      <c r="R14" s="18"/>
      <c r="S14" s="19"/>
    </row>
    <row r="15" spans="1:19" ht="19.5" customHeight="1" thickBot="1" x14ac:dyDescent="0.35">
      <c r="A15" s="20" t="s">
        <v>30</v>
      </c>
      <c r="B15" s="21" t="s">
        <v>31</v>
      </c>
      <c r="C15" s="22" t="s">
        <v>32</v>
      </c>
      <c r="D15" s="23">
        <f t="shared" ref="D15:D33" si="0">J15+N15</f>
        <v>196850</v>
      </c>
      <c r="E15" s="11"/>
      <c r="F15" s="12"/>
      <c r="G15" s="12">
        <v>196850</v>
      </c>
      <c r="H15" s="12"/>
      <c r="I15" s="12"/>
      <c r="J15" s="13">
        <f>E15+F15+G15+H15+I15</f>
        <v>196850</v>
      </c>
      <c r="K15" s="14"/>
      <c r="L15" s="15"/>
      <c r="M15" s="15"/>
      <c r="N15" s="13"/>
      <c r="O15" s="16"/>
      <c r="P15" s="17"/>
      <c r="Q15" s="17"/>
      <c r="R15" s="24"/>
      <c r="S15" s="19"/>
    </row>
    <row r="16" spans="1:19" ht="27.75" customHeight="1" x14ac:dyDescent="0.3">
      <c r="A16" s="7" t="s">
        <v>33</v>
      </c>
      <c r="B16" s="25" t="s">
        <v>34</v>
      </c>
      <c r="C16" s="26" t="s">
        <v>35</v>
      </c>
      <c r="D16" s="23">
        <f>J16+N16+R16</f>
        <v>729678</v>
      </c>
      <c r="E16" s="11"/>
      <c r="F16" s="12"/>
      <c r="G16" s="12"/>
      <c r="H16" s="12"/>
      <c r="I16" s="12"/>
      <c r="J16" s="13"/>
      <c r="K16" s="14"/>
      <c r="L16" s="15"/>
      <c r="M16" s="15"/>
      <c r="N16" s="13"/>
      <c r="O16" s="16">
        <v>729678</v>
      </c>
      <c r="P16" s="17"/>
      <c r="Q16" s="17"/>
      <c r="R16" s="24">
        <f>O16+P16+Q16</f>
        <v>729678</v>
      </c>
      <c r="S16" s="19"/>
    </row>
    <row r="17" spans="1:19" ht="27.75" customHeight="1" thickBot="1" x14ac:dyDescent="0.35">
      <c r="A17" s="20" t="s">
        <v>36</v>
      </c>
      <c r="B17" s="27" t="s">
        <v>37</v>
      </c>
      <c r="C17" s="26" t="s">
        <v>38</v>
      </c>
      <c r="D17" s="23">
        <f t="shared" si="0"/>
        <v>28400</v>
      </c>
      <c r="E17" s="11"/>
      <c r="F17" s="12"/>
      <c r="G17" s="12"/>
      <c r="H17" s="12"/>
      <c r="I17" s="12">
        <v>28400</v>
      </c>
      <c r="J17" s="13">
        <f t="shared" ref="J17:J27" si="1">E17+F17+G17+H17+I17</f>
        <v>28400</v>
      </c>
      <c r="K17" s="14"/>
      <c r="L17" s="15"/>
      <c r="M17" s="15"/>
      <c r="N17" s="13"/>
      <c r="O17" s="16"/>
      <c r="P17" s="17"/>
      <c r="Q17" s="17"/>
      <c r="R17" s="24"/>
      <c r="S17" s="19"/>
    </row>
    <row r="18" spans="1:19" ht="24" customHeight="1" x14ac:dyDescent="0.3">
      <c r="A18" s="7" t="s">
        <v>39</v>
      </c>
      <c r="B18" s="25" t="s">
        <v>40</v>
      </c>
      <c r="C18" s="26" t="s">
        <v>41</v>
      </c>
      <c r="D18" s="23">
        <f t="shared" si="0"/>
        <v>2146300</v>
      </c>
      <c r="E18" s="11"/>
      <c r="F18" s="12"/>
      <c r="G18" s="12">
        <v>152400</v>
      </c>
      <c r="H18" s="12"/>
      <c r="I18" s="12"/>
      <c r="J18" s="13">
        <f t="shared" si="1"/>
        <v>152400</v>
      </c>
      <c r="K18" s="14"/>
      <c r="L18" s="15">
        <v>1993900</v>
      </c>
      <c r="M18" s="15"/>
      <c r="N18" s="28">
        <f>K18+L18+M18</f>
        <v>1993900</v>
      </c>
      <c r="O18" s="16"/>
      <c r="P18" s="17"/>
      <c r="Q18" s="17"/>
      <c r="R18" s="24"/>
      <c r="S18" s="19"/>
    </row>
    <row r="19" spans="1:19" ht="24" customHeight="1" thickBot="1" x14ac:dyDescent="0.35">
      <c r="A19" s="20" t="s">
        <v>42</v>
      </c>
      <c r="B19" s="25" t="s">
        <v>43</v>
      </c>
      <c r="C19" s="26" t="s">
        <v>44</v>
      </c>
      <c r="D19" s="23">
        <f t="shared" si="0"/>
        <v>402920</v>
      </c>
      <c r="E19" s="11">
        <v>373940</v>
      </c>
      <c r="F19" s="12">
        <v>28980</v>
      </c>
      <c r="G19" s="12"/>
      <c r="H19" s="12"/>
      <c r="I19" s="12"/>
      <c r="J19" s="13">
        <f t="shared" si="1"/>
        <v>402920</v>
      </c>
      <c r="K19" s="14"/>
      <c r="L19" s="15"/>
      <c r="M19" s="15"/>
      <c r="N19" s="28"/>
      <c r="O19" s="16"/>
      <c r="P19" s="17"/>
      <c r="Q19" s="17"/>
      <c r="R19" s="24"/>
      <c r="S19" s="19"/>
    </row>
    <row r="20" spans="1:19" s="39" customFormat="1" ht="33.75" customHeight="1" x14ac:dyDescent="0.2">
      <c r="A20" s="7" t="s">
        <v>45</v>
      </c>
      <c r="B20" s="21" t="s">
        <v>46</v>
      </c>
      <c r="C20" s="29" t="s">
        <v>47</v>
      </c>
      <c r="D20" s="30">
        <f t="shared" si="0"/>
        <v>15240</v>
      </c>
      <c r="E20" s="31"/>
      <c r="F20" s="32"/>
      <c r="G20" s="32">
        <v>15240</v>
      </c>
      <c r="H20" s="32"/>
      <c r="I20" s="32"/>
      <c r="J20" s="28">
        <f t="shared" si="1"/>
        <v>15240</v>
      </c>
      <c r="K20" s="33"/>
      <c r="L20" s="34"/>
      <c r="M20" s="34"/>
      <c r="N20" s="28"/>
      <c r="O20" s="35"/>
      <c r="P20" s="36"/>
      <c r="Q20" s="36"/>
      <c r="R20" s="37"/>
      <c r="S20" s="38"/>
    </row>
    <row r="21" spans="1:19" s="39" customFormat="1" ht="30.75" customHeight="1" thickBot="1" x14ac:dyDescent="0.25">
      <c r="A21" s="20" t="s">
        <v>48</v>
      </c>
      <c r="B21" s="21" t="s">
        <v>49</v>
      </c>
      <c r="C21" s="29" t="s">
        <v>50</v>
      </c>
      <c r="D21" s="30">
        <f t="shared" si="0"/>
        <v>187452</v>
      </c>
      <c r="E21" s="31"/>
      <c r="F21" s="32"/>
      <c r="G21" s="32">
        <v>187452</v>
      </c>
      <c r="H21" s="32"/>
      <c r="I21" s="32"/>
      <c r="J21" s="28">
        <f t="shared" si="1"/>
        <v>187452</v>
      </c>
      <c r="K21" s="33"/>
      <c r="L21" s="34"/>
      <c r="M21" s="34"/>
      <c r="N21" s="28"/>
      <c r="O21" s="35"/>
      <c r="P21" s="36"/>
      <c r="Q21" s="36"/>
      <c r="R21" s="37"/>
      <c r="S21" s="38"/>
    </row>
    <row r="22" spans="1:19" ht="18.75" customHeight="1" x14ac:dyDescent="0.3">
      <c r="A22" s="7" t="s">
        <v>51</v>
      </c>
      <c r="B22" s="21" t="s">
        <v>52</v>
      </c>
      <c r="C22" s="40" t="s">
        <v>53</v>
      </c>
      <c r="D22" s="23">
        <f t="shared" si="0"/>
        <v>115133</v>
      </c>
      <c r="E22" s="11"/>
      <c r="F22" s="12"/>
      <c r="G22" s="12">
        <v>115133</v>
      </c>
      <c r="H22" s="15"/>
      <c r="I22" s="12"/>
      <c r="J22" s="13">
        <f t="shared" si="1"/>
        <v>115133</v>
      </c>
      <c r="K22" s="14"/>
      <c r="L22" s="15"/>
      <c r="M22" s="15"/>
      <c r="N22" s="28"/>
      <c r="O22" s="16"/>
      <c r="P22" s="17"/>
      <c r="Q22" s="17"/>
      <c r="R22" s="41"/>
      <c r="S22" s="19"/>
    </row>
    <row r="23" spans="1:19" ht="18" customHeight="1" thickBot="1" x14ac:dyDescent="0.35">
      <c r="A23" s="20" t="s">
        <v>54</v>
      </c>
      <c r="B23" s="21" t="s">
        <v>55</v>
      </c>
      <c r="C23" s="22" t="s">
        <v>56</v>
      </c>
      <c r="D23" s="23">
        <f t="shared" si="0"/>
        <v>889000</v>
      </c>
      <c r="E23" s="11"/>
      <c r="F23" s="12"/>
      <c r="G23" s="12">
        <v>889000</v>
      </c>
      <c r="H23" s="15"/>
      <c r="I23" s="12"/>
      <c r="J23" s="13">
        <f t="shared" si="1"/>
        <v>889000</v>
      </c>
      <c r="K23" s="14"/>
      <c r="L23" s="15"/>
      <c r="M23" s="15"/>
      <c r="N23" s="28"/>
      <c r="O23" s="16"/>
      <c r="P23" s="17"/>
      <c r="Q23" s="17"/>
      <c r="R23" s="41"/>
      <c r="S23" s="19"/>
    </row>
    <row r="24" spans="1:19" s="39" customFormat="1" ht="33" x14ac:dyDescent="0.2">
      <c r="A24" s="7" t="s">
        <v>57</v>
      </c>
      <c r="B24" s="21" t="s">
        <v>58</v>
      </c>
      <c r="C24" s="29" t="s">
        <v>59</v>
      </c>
      <c r="D24" s="30">
        <f t="shared" si="0"/>
        <v>76237434</v>
      </c>
      <c r="E24" s="31">
        <v>200000</v>
      </c>
      <c r="F24" s="32">
        <v>27900</v>
      </c>
      <c r="G24" s="32">
        <v>4079348</v>
      </c>
      <c r="H24" s="34"/>
      <c r="I24" s="32">
        <v>13389</v>
      </c>
      <c r="J24" s="28">
        <f t="shared" si="1"/>
        <v>4320637</v>
      </c>
      <c r="K24" s="33">
        <v>71916797</v>
      </c>
      <c r="L24" s="34"/>
      <c r="M24" s="34"/>
      <c r="N24" s="28">
        <f>K24+L24+M24</f>
        <v>71916797</v>
      </c>
      <c r="O24" s="35"/>
      <c r="P24" s="36"/>
      <c r="Q24" s="36"/>
      <c r="R24" s="37"/>
      <c r="S24" s="38"/>
    </row>
    <row r="25" spans="1:19" ht="21" customHeight="1" thickBot="1" x14ac:dyDescent="0.35">
      <c r="A25" s="20" t="s">
        <v>60</v>
      </c>
      <c r="B25" s="21" t="s">
        <v>61</v>
      </c>
      <c r="C25" s="22" t="s">
        <v>62</v>
      </c>
      <c r="D25" s="23">
        <f t="shared" si="0"/>
        <v>137160</v>
      </c>
      <c r="E25" s="11"/>
      <c r="F25" s="12"/>
      <c r="G25" s="12">
        <v>137160</v>
      </c>
      <c r="H25" s="15"/>
      <c r="I25" s="12"/>
      <c r="J25" s="13">
        <f t="shared" si="1"/>
        <v>137160</v>
      </c>
      <c r="K25" s="14"/>
      <c r="L25" s="15"/>
      <c r="M25" s="15"/>
      <c r="N25" s="13"/>
      <c r="O25" s="16"/>
      <c r="P25" s="17"/>
      <c r="Q25" s="17"/>
      <c r="R25" s="41"/>
      <c r="S25" s="19"/>
    </row>
    <row r="26" spans="1:19" ht="19.5" customHeight="1" x14ac:dyDescent="0.3">
      <c r="A26" s="7" t="s">
        <v>63</v>
      </c>
      <c r="B26" s="21" t="s">
        <v>64</v>
      </c>
      <c r="C26" s="22" t="s">
        <v>65</v>
      </c>
      <c r="D26" s="23">
        <f t="shared" si="0"/>
        <v>1025355</v>
      </c>
      <c r="E26" s="11">
        <v>230000</v>
      </c>
      <c r="F26" s="12">
        <v>32085</v>
      </c>
      <c r="G26" s="12">
        <v>382270</v>
      </c>
      <c r="H26" s="12"/>
      <c r="I26" s="12"/>
      <c r="J26" s="13">
        <f t="shared" si="1"/>
        <v>644355</v>
      </c>
      <c r="K26" s="14">
        <v>381000</v>
      </c>
      <c r="L26" s="15"/>
      <c r="M26" s="15"/>
      <c r="N26" s="13">
        <f>K26+L26+M26</f>
        <v>381000</v>
      </c>
      <c r="O26" s="16"/>
      <c r="P26" s="17"/>
      <c r="Q26" s="17"/>
      <c r="R26" s="41"/>
      <c r="S26" s="19"/>
    </row>
    <row r="27" spans="1:19" ht="31.5" customHeight="1" thickBot="1" x14ac:dyDescent="0.35">
      <c r="A27" s="20" t="s">
        <v>66</v>
      </c>
      <c r="B27" s="21" t="s">
        <v>67</v>
      </c>
      <c r="C27" s="22" t="s">
        <v>68</v>
      </c>
      <c r="D27" s="23">
        <f t="shared" si="0"/>
        <v>1709245</v>
      </c>
      <c r="E27" s="11">
        <v>600000</v>
      </c>
      <c r="F27" s="12">
        <v>274244</v>
      </c>
      <c r="G27" s="12">
        <v>835001</v>
      </c>
      <c r="H27" s="12"/>
      <c r="I27" s="12"/>
      <c r="J27" s="13">
        <f t="shared" si="1"/>
        <v>1709245</v>
      </c>
      <c r="K27" s="14"/>
      <c r="L27" s="15"/>
      <c r="M27" s="15"/>
      <c r="N27" s="13"/>
      <c r="O27" s="16"/>
      <c r="P27" s="17"/>
      <c r="Q27" s="17"/>
      <c r="R27" s="41"/>
      <c r="S27" s="19"/>
    </row>
    <row r="28" spans="1:19" ht="31.5" customHeight="1" x14ac:dyDescent="0.3">
      <c r="A28" s="7" t="s">
        <v>69</v>
      </c>
      <c r="B28" s="21" t="s">
        <v>70</v>
      </c>
      <c r="C28" s="22" t="s">
        <v>71</v>
      </c>
      <c r="D28" s="23"/>
      <c r="E28" s="11"/>
      <c r="F28" s="12"/>
      <c r="G28" s="12"/>
      <c r="H28" s="12"/>
      <c r="I28" s="12"/>
      <c r="J28" s="13"/>
      <c r="K28" s="14"/>
      <c r="L28" s="15"/>
      <c r="M28" s="15"/>
      <c r="N28" s="13"/>
      <c r="O28" s="16"/>
      <c r="P28" s="17"/>
      <c r="Q28" s="17"/>
      <c r="R28" s="41"/>
      <c r="S28" s="19"/>
    </row>
    <row r="29" spans="1:19" ht="31.5" customHeight="1" thickBot="1" x14ac:dyDescent="0.35">
      <c r="A29" s="20" t="s">
        <v>72</v>
      </c>
      <c r="B29" s="21" t="s">
        <v>73</v>
      </c>
      <c r="C29" s="22" t="s">
        <v>74</v>
      </c>
      <c r="D29" s="23">
        <f t="shared" si="0"/>
        <v>120841</v>
      </c>
      <c r="E29" s="11"/>
      <c r="F29" s="12"/>
      <c r="G29" s="12">
        <v>120841</v>
      </c>
      <c r="H29" s="12"/>
      <c r="I29" s="12"/>
      <c r="J29" s="13">
        <f>E29+F29+G29+H29+I29</f>
        <v>120841</v>
      </c>
      <c r="K29" s="14"/>
      <c r="L29" s="15"/>
      <c r="M29" s="15"/>
      <c r="N29" s="13"/>
      <c r="O29" s="16"/>
      <c r="P29" s="17"/>
      <c r="Q29" s="17"/>
      <c r="R29" s="41"/>
      <c r="S29" s="19"/>
    </row>
    <row r="30" spans="1:19" ht="34.5" customHeight="1" x14ac:dyDescent="0.3">
      <c r="A30" s="7" t="s">
        <v>75</v>
      </c>
      <c r="B30" s="21">
        <v>104051</v>
      </c>
      <c r="C30" s="22" t="s">
        <v>76</v>
      </c>
      <c r="D30" s="23"/>
      <c r="E30" s="11"/>
      <c r="F30" s="12"/>
      <c r="G30" s="12"/>
      <c r="H30" s="12"/>
      <c r="I30" s="12"/>
      <c r="J30" s="13"/>
      <c r="K30" s="14"/>
      <c r="L30" s="15"/>
      <c r="M30" s="15"/>
      <c r="N30" s="13"/>
      <c r="O30" s="16"/>
      <c r="P30" s="17"/>
      <c r="Q30" s="17"/>
      <c r="R30" s="41"/>
      <c r="S30" s="19"/>
    </row>
    <row r="31" spans="1:19" ht="21" customHeight="1" thickBot="1" x14ac:dyDescent="0.35">
      <c r="A31" s="20" t="s">
        <v>77</v>
      </c>
      <c r="B31" s="21">
        <v>107051</v>
      </c>
      <c r="C31" s="42" t="s">
        <v>78</v>
      </c>
      <c r="D31" s="23">
        <f t="shared" si="0"/>
        <v>1729116</v>
      </c>
      <c r="E31" s="11"/>
      <c r="F31" s="12"/>
      <c r="G31" s="12">
        <v>1729116</v>
      </c>
      <c r="H31" s="12"/>
      <c r="I31" s="12"/>
      <c r="J31" s="13">
        <f>E31+F31+G31+H31+I31</f>
        <v>1729116</v>
      </c>
      <c r="K31" s="14"/>
      <c r="L31" s="15"/>
      <c r="M31" s="15"/>
      <c r="N31" s="13"/>
      <c r="O31" s="43"/>
      <c r="P31" s="15"/>
      <c r="Q31" s="17"/>
      <c r="R31" s="41"/>
      <c r="S31" s="19"/>
    </row>
    <row r="32" spans="1:19" ht="21" customHeight="1" x14ac:dyDescent="0.3">
      <c r="A32" s="7" t="s">
        <v>79</v>
      </c>
      <c r="B32" s="21">
        <v>107055</v>
      </c>
      <c r="C32" s="42" t="s">
        <v>80</v>
      </c>
      <c r="D32" s="23">
        <f t="shared" si="0"/>
        <v>4599775</v>
      </c>
      <c r="E32" s="44">
        <v>2775421</v>
      </c>
      <c r="F32" s="45">
        <v>398666</v>
      </c>
      <c r="G32" s="45">
        <v>1083688</v>
      </c>
      <c r="H32" s="45"/>
      <c r="I32" s="45"/>
      <c r="J32" s="13">
        <f>E32+F32+G32+H32+I32</f>
        <v>4257775</v>
      </c>
      <c r="K32" s="46">
        <v>342000</v>
      </c>
      <c r="L32" s="47"/>
      <c r="M32" s="47"/>
      <c r="N32" s="13">
        <f>K32+L32+M32</f>
        <v>342000</v>
      </c>
      <c r="O32" s="43"/>
      <c r="P32" s="15"/>
      <c r="Q32" s="17"/>
      <c r="R32" s="41"/>
      <c r="S32" s="48">
        <v>1</v>
      </c>
    </row>
    <row r="33" spans="1:19" ht="21.75" customHeight="1" thickBot="1" x14ac:dyDescent="0.35">
      <c r="A33" s="20" t="s">
        <v>81</v>
      </c>
      <c r="B33" s="49">
        <v>107060</v>
      </c>
      <c r="C33" s="50" t="s">
        <v>82</v>
      </c>
      <c r="D33" s="51">
        <f t="shared" si="0"/>
        <v>1862400</v>
      </c>
      <c r="E33" s="52"/>
      <c r="F33" s="53"/>
      <c r="G33" s="53">
        <v>152400</v>
      </c>
      <c r="H33" s="53">
        <v>1710000</v>
      </c>
      <c r="I33" s="53"/>
      <c r="J33" s="54">
        <f>E33+F33+G33+H33+I33</f>
        <v>1862400</v>
      </c>
      <c r="K33" s="55"/>
      <c r="L33" s="56"/>
      <c r="M33" s="56"/>
      <c r="N33" s="54"/>
      <c r="O33" s="43"/>
      <c r="P33" s="15"/>
      <c r="Q33" s="17"/>
      <c r="R33" s="41"/>
      <c r="S33" s="48"/>
    </row>
    <row r="34" spans="1:19" ht="16.5" thickBot="1" x14ac:dyDescent="0.3">
      <c r="A34" s="7" t="s">
        <v>83</v>
      </c>
      <c r="B34" s="57"/>
      <c r="C34" s="58" t="s">
        <v>84</v>
      </c>
      <c r="D34" s="59">
        <f>J34+N34+R34</f>
        <v>109600151</v>
      </c>
      <c r="E34" s="60">
        <f>SUM(E14:E33)</f>
        <v>8608941</v>
      </c>
      <c r="F34" s="60">
        <f>SUM(F14:F33)</f>
        <v>1464557</v>
      </c>
      <c r="G34" s="60">
        <f>SUM(G14:G33)</f>
        <v>11753874</v>
      </c>
      <c r="H34" s="60">
        <f>SUM(H14:H33)</f>
        <v>1710000</v>
      </c>
      <c r="I34" s="60">
        <f>SUM(I14:I33)</f>
        <v>10572404</v>
      </c>
      <c r="J34" s="61">
        <f>E34+F34+G34+H34+I34</f>
        <v>34109776</v>
      </c>
      <c r="K34" s="60">
        <f>SUM(K14:K33)</f>
        <v>72766797</v>
      </c>
      <c r="L34" s="60">
        <f>SUM(L14:L33)</f>
        <v>1993900</v>
      </c>
      <c r="M34" s="60">
        <f>SUM(M14:M33)</f>
        <v>0</v>
      </c>
      <c r="N34" s="60">
        <f>SUM(N14:N33)</f>
        <v>74760697</v>
      </c>
      <c r="O34" s="60">
        <f>SUM(O14:O33)</f>
        <v>729678</v>
      </c>
      <c r="P34" s="60"/>
      <c r="Q34" s="60"/>
      <c r="R34" s="60">
        <f>SUM(R14:R33)</f>
        <v>729678</v>
      </c>
      <c r="S34" s="62">
        <f>SUM(S14:S33)</f>
        <v>1</v>
      </c>
    </row>
    <row r="36" spans="1:19" ht="16.5" x14ac:dyDescent="0.3">
      <c r="D36" s="63">
        <f>SUM(D14:D33)</f>
        <v>109600151</v>
      </c>
      <c r="J36" s="64"/>
    </row>
    <row r="41" spans="1:19" x14ac:dyDescent="0.2">
      <c r="D41" s="65"/>
    </row>
  </sheetData>
  <mergeCells count="29">
    <mergeCell ref="B7:S7"/>
    <mergeCell ref="B1:S1"/>
    <mergeCell ref="A3:F3"/>
    <mergeCell ref="B4:S4"/>
    <mergeCell ref="B5:S5"/>
    <mergeCell ref="B6:S6"/>
    <mergeCell ref="S9:S13"/>
    <mergeCell ref="E10:J10"/>
    <mergeCell ref="K10:N10"/>
    <mergeCell ref="O10:R10"/>
    <mergeCell ref="E11:E13"/>
    <mergeCell ref="K11:K13"/>
    <mergeCell ref="A9:A13"/>
    <mergeCell ref="B9:B13"/>
    <mergeCell ref="C9:C13"/>
    <mergeCell ref="D9:D13"/>
    <mergeCell ref="E9:R9"/>
    <mergeCell ref="F11:F13"/>
    <mergeCell ref="G11:G13"/>
    <mergeCell ref="H11:H13"/>
    <mergeCell ref="I11:I13"/>
    <mergeCell ref="J11:J13"/>
    <mergeCell ref="R11:R13"/>
    <mergeCell ref="L11:L13"/>
    <mergeCell ref="M11:M13"/>
    <mergeCell ref="N11:N13"/>
    <mergeCell ref="O11:O13"/>
    <mergeCell ref="P11:P13"/>
    <mergeCell ref="Q11:Q13"/>
  </mergeCells>
  <pageMargins left="0.46" right="0.35" top="0.78" bottom="0.52" header="0.5" footer="0.5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2021-06-25T08:00:47Z</dcterms:created>
  <dcterms:modified xsi:type="dcterms:W3CDTF">2021-07-04T17:40:07Z</dcterms:modified>
</cp:coreProperties>
</file>