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D2E70B6D-05BE-47C1-9019-ED9D13C74C85}" xr6:coauthVersionLast="47" xr6:coauthVersionMax="47" xr10:uidLastSave="{00000000-0000-0000-0000-000000000000}"/>
  <bookViews>
    <workbookView xWindow="180" yWindow="135" windowWidth="28620" windowHeight="15465"/>
  </bookViews>
  <sheets>
    <sheet name="Hivatal kiadás" sheetId="15" r:id="rId1"/>
    <sheet name="Munka2" sheetId="51" r:id="rId2"/>
  </sheets>
  <definedNames>
    <definedName name="_xlnm.Print_Area" localSheetId="0">'Hivatal kiadás'!$A$1:$E$123</definedName>
  </definedNames>
  <calcPr calcId="181029"/>
</workbook>
</file>

<file path=xl/calcChain.xml><?xml version="1.0" encoding="utf-8"?>
<calcChain xmlns="http://schemas.openxmlformats.org/spreadsheetml/2006/main">
  <c r="E49" i="15" l="1"/>
  <c r="C10" i="15"/>
  <c r="D10" i="15"/>
  <c r="C13" i="15"/>
  <c r="C16" i="15"/>
  <c r="D16" i="15"/>
  <c r="C19" i="15"/>
  <c r="C24" i="15"/>
  <c r="E19" i="15"/>
  <c r="C20" i="15"/>
  <c r="D20" i="15"/>
  <c r="C23" i="15"/>
  <c r="D23" i="15"/>
  <c r="E23" i="15"/>
  <c r="E24" i="15"/>
  <c r="C28" i="15"/>
  <c r="D28" i="15"/>
  <c r="C29" i="15"/>
  <c r="E29" i="15"/>
  <c r="C32" i="15"/>
  <c r="D32" i="15"/>
  <c r="E32" i="15"/>
  <c r="C34" i="15"/>
  <c r="C40" i="15"/>
  <c r="E40" i="15"/>
  <c r="C43" i="15"/>
  <c r="D43" i="15"/>
  <c r="E43" i="15"/>
  <c r="C49" i="15"/>
  <c r="D49" i="15"/>
  <c r="C51" i="15"/>
  <c r="C82" i="15"/>
  <c r="C97" i="15"/>
  <c r="D82" i="15"/>
  <c r="D97" i="15"/>
  <c r="E82" i="15"/>
  <c r="E97" i="15"/>
  <c r="D13" i="15"/>
  <c r="D19" i="15"/>
  <c r="D24" i="15"/>
  <c r="D34" i="15"/>
  <c r="E50" i="15"/>
  <c r="D29" i="15"/>
  <c r="D40" i="15"/>
  <c r="D50" i="15"/>
  <c r="C50" i="15"/>
  <c r="E74" i="15"/>
  <c r="E98" i="15"/>
  <c r="C74" i="15"/>
  <c r="E122" i="15"/>
  <c r="C98" i="15"/>
  <c r="C122" i="15"/>
  <c r="D74" i="15"/>
  <c r="D98" i="15"/>
  <c r="D122" i="15"/>
</calcChain>
</file>

<file path=xl/sharedStrings.xml><?xml version="1.0" encoding="utf-8"?>
<sst xmlns="http://schemas.openxmlformats.org/spreadsheetml/2006/main" count="239" uniqueCount="238">
  <si>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</si>
  <si>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</si>
  <si>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</si>
  <si>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</si>
  <si>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</si>
  <si>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</si>
  <si>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</si>
  <si>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</si>
  <si>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</si>
  <si>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</si>
  <si>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</si>
  <si>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</si>
  <si>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</si>
  <si>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</si>
  <si>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</si>
  <si>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</si>
  <si>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</si>
  <si>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</si>
  <si>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</si>
  <si>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</si>
  <si>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</si>
  <si>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</si>
  <si>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</si>
  <si>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</si>
  <si>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</si>
  <si>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</si>
  <si>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</si>
  <si>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</si>
  <si>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</si>
  <si>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</si>
  <si>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</si>
  <si>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</si>
  <si>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</si>
  <si>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</si>
  <si>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</si>
  <si>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</si>
  <si>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</si>
  <si>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</si>
  <si>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</si>
  <si>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</si>
  <si>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</si>
  <si>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</si>
  <si>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</si>
  <si>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</si>
  <si>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</si>
  <si>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</si>
  <si>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</si>
  <si>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</si>
  <si>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</si>
  <si>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</si>
  <si>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</si>
  <si>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</si>
  <si>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</si>
  <si>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</si>
  <si>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</si>
  <si>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</si>
  <si>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</si>
  <si>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</si>
  <si>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</si>
  <si>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</si>
  <si>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</si>
  <si>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</si>
  <si>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</si>
  <si>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</si>
  <si>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</si>
  <si>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</si>
  <si>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</si>
  <si>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</si>
  <si>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</si>
  <si>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</si>
  <si>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</si>
  <si>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</si>
  <si>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</si>
  <si>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</si>
  <si>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</si>
  <si>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</si>
  <si>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</si>
  <si>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</si>
  <si>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</si>
  <si>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</si>
  <si>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</si>
  <si>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</si>
  <si>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</si>
  <si>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</si>
  <si>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</si>
  <si>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</si>
  <si>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</si>
  <si>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</si>
  <si>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</si>
  <si>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</si>
  <si>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</si>
  <si>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</si>
  <si>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</si>
  <si>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</si>
  <si>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</si>
  <si>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</si>
  <si>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</si>
  <si>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</si>
  <si>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</si>
  <si>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</si>
  <si>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</si>
  <si>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</si>
  <si>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</si>
  <si>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</si>
  <si>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</si>
  <si>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</si>
  <si>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</si>
  <si>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</si>
  <si>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</si>
  <si>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</si>
  <si>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</si>
  <si>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</si>
  <si>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</si>
  <si>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</si>
  <si>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</si>
  <si>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</si>
  <si>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</si>
  <si>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</si>
  <si>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</si>
  <si>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</si>
  <si>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</si>
  <si>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</si>
  <si>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</si>
  <si>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</si>
  <si>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</si>
  <si>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</si>
  <si>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</si>
  <si>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</si>
  <si>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</si>
  <si>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</si>
  <si>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</si>
  <si>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</si>
  <si>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</si>
  <si>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</si>
  <si>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</si>
  <si>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</si>
  <si>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</si>
  <si>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</si>
  <si>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</si>
  <si>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</si>
  <si>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</si>
  <si>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</si>
  <si>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</si>
  <si>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</si>
  <si>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</si>
  <si>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</si>
  <si>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</si>
  <si>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</si>
  <si>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</si>
  <si>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</si>
  <si>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</si>
  <si>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</si>
  <si>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</si>
  <si>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</si>
  <si>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</si>
  <si>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</si>
  <si>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</si>
  <si>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</si>
  <si>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</si>
  <si>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</si>
  <si>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</si>
  <si>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</si>
  <si>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</si>
  <si>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</si>
  <si>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</si>
  <si>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</si>
  <si>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</si>
  <si>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</si>
  <si>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</si>
  <si>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</si>
  <si>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</si>
  <si>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</si>
  <si>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</si>
  <si>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</si>
  <si>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</si>
  <si>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</si>
  <si>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</si>
  <si>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</si>
  <si>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</si>
  <si>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</si>
  <si>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</si>
  <si>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</si>
  <si>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</si>
  <si>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</si>
  <si>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</si>
  <si>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</si>
  <si>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</si>
  <si>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</si>
  <si>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</si>
  <si>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</si>
  <si>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</si>
  <si>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</si>
  <si>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</si>
  <si>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</si>
  <si>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</si>
  <si>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</si>
  <si>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</si>
  <si>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</si>
  <si>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</si>
  <si>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</si>
  <si>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</si>
  <si>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</si>
  <si>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</si>
  <si>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</si>
  <si>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</si>
  <si>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</si>
  <si>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</si>
  <si>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</si>
  <si>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</si>
  <si>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</si>
  <si>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</si>
  <si>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</si>
  <si>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</si>
  <si>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</si>
  <si>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</si>
  <si>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</si>
  <si>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</si>
  <si>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</si>
  <si>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</si>
  <si>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</si>
  <si>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</si>
  <si>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</si>
  <si>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</si>
  <si>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</si>
  <si>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</si>
  <si>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</si>
  <si>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</si>
  <si>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</si>
  <si>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Kiadások (E Ft)</t>
  </si>
  <si>
    <t xml:space="preserve">Felhalmozási költségvetés előirányzat csoport </t>
  </si>
  <si>
    <t>Működési költségvetés előirányzat csoport</t>
  </si>
  <si>
    <t>Tartalékok-általános</t>
  </si>
  <si>
    <t>Tartalékok-cél</t>
  </si>
  <si>
    <t>Teljesítés</t>
  </si>
  <si>
    <t>Eredeti előirányzatok</t>
  </si>
  <si>
    <t>Módosított előirányzatok</t>
  </si>
  <si>
    <t xml:space="preserve">Répcelaki Közös Önkormányzati Hivatal 2020. évi zárszámadása </t>
  </si>
  <si>
    <t>3.3.melléklet a  8/2021.(V.28.)önkormányzati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</si>
</sst>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0__"/>
    <numFmt numFmtId="167" formatCode="\ #######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1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7" fontId="6" fillId="3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4" borderId="1" xfId="0" applyFont="1" applyFill="1" applyBorder="1"/>
    <xf numFmtId="0" fontId="16" fillId="4" borderId="1" xfId="0" applyFont="1" applyFill="1" applyBorder="1"/>
    <xf numFmtId="0" fontId="17" fillId="0" borderId="0" xfId="0" applyFont="1"/>
    <xf numFmtId="0" fontId="10" fillId="0" borderId="1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22" fillId="0" borderId="1" xfId="0" applyFont="1" applyBorder="1"/>
    <xf numFmtId="0" fontId="22" fillId="0" borderId="0" xfId="0" applyFont="1"/>
    <xf numFmtId="1" fontId="5" fillId="0" borderId="1" xfId="0" applyNumberFormat="1" applyFont="1" applyBorder="1"/>
    <xf numFmtId="1" fontId="4" fillId="0" borderId="1" xfId="0" applyNumberFormat="1" applyFont="1" applyBorder="1"/>
    <xf numFmtId="1" fontId="0" fillId="0" borderId="1" xfId="0" applyNumberFormat="1" applyBorder="1"/>
    <xf numFmtId="1" fontId="22" fillId="0" borderId="1" xfId="0" applyNumberFormat="1" applyFont="1" applyBorder="1"/>
    <xf numFmtId="0" fontId="11" fillId="0" borderId="0" xfId="0" applyFont="1"/>
    <xf numFmtId="0" fontId="11" fillId="5" borderId="1" xfId="0" applyFont="1" applyFill="1" applyBorder="1" applyAlignment="1">
      <alignment vertical="center" wrapText="1"/>
    </xf>
    <xf numFmtId="167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/>
    <xf numFmtId="0" fontId="22" fillId="5" borderId="1" xfId="0" applyFont="1" applyFill="1" applyBorder="1"/>
    <xf numFmtId="1" fontId="6" fillId="5" borderId="1" xfId="0" applyNumberFormat="1" applyFont="1" applyFill="1" applyBorder="1"/>
    <xf numFmtId="1" fontId="11" fillId="6" borderId="1" xfId="0" applyNumberFormat="1" applyFont="1" applyFill="1" applyBorder="1"/>
    <xf numFmtId="1" fontId="23" fillId="7" borderId="1" xfId="0" applyNumberFormat="1" applyFont="1" applyFill="1" applyBorder="1"/>
    <xf numFmtId="1" fontId="13" fillId="0" borderId="1" xfId="0" applyNumberFormat="1" applyFont="1" applyBorder="1"/>
    <xf numFmtId="0" fontId="18" fillId="8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24" fillId="0" borderId="0" xfId="0" applyFont="1"/>
    <xf numFmtId="0" fontId="0" fillId="0" borderId="0" xfId="0" applyFill="1" applyBorder="1"/>
    <xf numFmtId="0" fontId="14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17" fillId="5" borderId="0" xfId="0" applyFont="1" applyFill="1" applyAlignment="1">
      <alignment horizontal="center" wrapText="1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1"/>
  <sheetViews>
    <sheetView tabSelected="1" view="pageLayout" topLeftCell="A38" zoomScaleNormal="100" workbookViewId="0">
      <selection activeCell="C9" sqref="C9"/>
    </sheetView>
  </sheetViews>
  <sheetFormatPr defaultRowHeight="15" x14ac:dyDescent="0.25"/>
  <cols>
    <col min="1" max="1" width="58.7109375" customWidth="1"/>
    <col min="2" max="2" width="10.42578125" customWidth="1"/>
    <col min="3" max="3" width="14.5703125" customWidth="1"/>
    <col min="4" max="4" width="16.28515625" customWidth="1"/>
    <col min="5" max="5" width="18.28515625" customWidth="1"/>
  </cols>
  <sheetData>
    <row r="1" spans="1:5" ht="20.25" customHeight="1" x14ac:dyDescent="0.25">
      <c r="A1" s="67" t="s">
        <v>236</v>
      </c>
      <c r="B1" s="68"/>
      <c r="C1" s="68"/>
      <c r="D1" s="68"/>
      <c r="E1" s="69"/>
    </row>
    <row r="2" spans="1:5" ht="19.5" customHeight="1" x14ac:dyDescent="0.25">
      <c r="A2" s="70" t="s">
        <v>228</v>
      </c>
      <c r="B2" s="68"/>
      <c r="C2" s="68"/>
      <c r="D2" s="68"/>
      <c r="E2" s="69"/>
    </row>
    <row r="3" spans="1:5" ht="18" x14ac:dyDescent="0.25">
      <c r="A3" s="36"/>
      <c r="C3" t="s">
        <v>237</v>
      </c>
    </row>
    <row r="4" spans="1:5" x14ac:dyDescent="0.25">
      <c r="A4" s="50"/>
    </row>
    <row r="5" spans="1:5" ht="30" x14ac:dyDescent="0.3">
      <c r="A5" s="1" t="s">
        <v>0</v>
      </c>
      <c r="B5" s="2" t="s">
        <v>1</v>
      </c>
      <c r="C5" s="63" t="s">
        <v>234</v>
      </c>
      <c r="D5" s="63" t="s">
        <v>235</v>
      </c>
      <c r="E5" s="64" t="s">
        <v>233</v>
      </c>
    </row>
    <row r="6" spans="1:5" ht="15.75" x14ac:dyDescent="0.3">
      <c r="A6" s="19" t="s">
        <v>2</v>
      </c>
      <c r="B6" s="20" t="s">
        <v>3</v>
      </c>
      <c r="C6" s="46">
        <v>79935</v>
      </c>
      <c r="D6" s="46">
        <v>75402</v>
      </c>
      <c r="E6" s="48">
        <v>75401</v>
      </c>
    </row>
    <row r="7" spans="1:5" ht="15.75" x14ac:dyDescent="0.3">
      <c r="A7" s="19" t="s">
        <v>4</v>
      </c>
      <c r="B7" s="21" t="s">
        <v>5</v>
      </c>
      <c r="C7" s="46">
        <v>0</v>
      </c>
      <c r="D7" s="46">
        <v>7507</v>
      </c>
      <c r="E7" s="48">
        <v>7506</v>
      </c>
    </row>
    <row r="8" spans="1:5" ht="15.75" x14ac:dyDescent="0.3">
      <c r="A8" s="19" t="s">
        <v>6</v>
      </c>
      <c r="B8" s="21" t="s">
        <v>7</v>
      </c>
      <c r="C8" s="46">
        <v>656</v>
      </c>
      <c r="D8" s="46">
        <v>656</v>
      </c>
      <c r="E8" s="48">
        <v>593</v>
      </c>
    </row>
    <row r="9" spans="1:5" ht="15.75" x14ac:dyDescent="0.3">
      <c r="A9" s="22" t="s">
        <v>8</v>
      </c>
      <c r="B9" s="21" t="s">
        <v>9</v>
      </c>
      <c r="C9" s="46">
        <v>200</v>
      </c>
      <c r="D9" s="46">
        <v>0</v>
      </c>
      <c r="E9" s="48">
        <v>0</v>
      </c>
    </row>
    <row r="10" spans="1:5" ht="15.75" x14ac:dyDescent="0.3">
      <c r="A10" s="22" t="s">
        <v>10</v>
      </c>
      <c r="B10" s="21" t="s">
        <v>11</v>
      </c>
      <c r="C10" s="46">
        <f>E10*0.5</f>
        <v>0</v>
      </c>
      <c r="D10" s="46">
        <f>SUM(E10-C10)</f>
        <v>0</v>
      </c>
      <c r="E10" s="48"/>
    </row>
    <row r="11" spans="1:5" ht="15.75" x14ac:dyDescent="0.3">
      <c r="A11" s="22" t="s">
        <v>12</v>
      </c>
      <c r="B11" s="21" t="s">
        <v>13</v>
      </c>
      <c r="C11" s="46">
        <v>2184</v>
      </c>
      <c r="D11" s="46">
        <v>2184</v>
      </c>
      <c r="E11" s="48">
        <v>2184</v>
      </c>
    </row>
    <row r="12" spans="1:5" ht="15.75" x14ac:dyDescent="0.3">
      <c r="A12" s="22" t="s">
        <v>14</v>
      </c>
      <c r="B12" s="21" t="s">
        <v>15</v>
      </c>
      <c r="C12" s="46">
        <v>3982</v>
      </c>
      <c r="D12" s="46">
        <v>4679</v>
      </c>
      <c r="E12" s="48">
        <v>4521</v>
      </c>
    </row>
    <row r="13" spans="1:5" ht="15.75" x14ac:dyDescent="0.3">
      <c r="A13" s="22" t="s">
        <v>16</v>
      </c>
      <c r="B13" s="21" t="s">
        <v>17</v>
      </c>
      <c r="C13" s="46">
        <f>E13*0.5</f>
        <v>0</v>
      </c>
      <c r="D13" s="46">
        <f>SUM(E13-C13)</f>
        <v>0</v>
      </c>
      <c r="E13" s="48"/>
    </row>
    <row r="14" spans="1:5" ht="15.75" x14ac:dyDescent="0.3">
      <c r="A14" s="3" t="s">
        <v>18</v>
      </c>
      <c r="B14" s="21" t="s">
        <v>19</v>
      </c>
      <c r="C14" s="46">
        <v>415</v>
      </c>
      <c r="D14" s="46">
        <v>415</v>
      </c>
      <c r="E14" s="48">
        <v>384</v>
      </c>
    </row>
    <row r="15" spans="1:5" ht="15.75" x14ac:dyDescent="0.3">
      <c r="A15" s="3" t="s">
        <v>20</v>
      </c>
      <c r="B15" s="21" t="s">
        <v>21</v>
      </c>
      <c r="C15" s="46">
        <v>350</v>
      </c>
      <c r="D15" s="46">
        <v>190</v>
      </c>
      <c r="E15" s="48">
        <v>19</v>
      </c>
    </row>
    <row r="16" spans="1:5" ht="15.75" x14ac:dyDescent="0.3">
      <c r="A16" s="3" t="s">
        <v>22</v>
      </c>
      <c r="B16" s="21" t="s">
        <v>23</v>
      </c>
      <c r="C16" s="46">
        <f>E16*0.5</f>
        <v>0</v>
      </c>
      <c r="D16" s="46">
        <f>SUM(E16-C16)</f>
        <v>0</v>
      </c>
      <c r="E16" s="48"/>
    </row>
    <row r="17" spans="1:5" ht="15.75" x14ac:dyDescent="0.3">
      <c r="A17" s="3" t="s">
        <v>24</v>
      </c>
      <c r="B17" s="21" t="s">
        <v>25</v>
      </c>
      <c r="C17" s="46">
        <v>0</v>
      </c>
      <c r="D17" s="46">
        <v>100</v>
      </c>
      <c r="E17" s="48">
        <v>100</v>
      </c>
    </row>
    <row r="18" spans="1:5" ht="15.75" x14ac:dyDescent="0.3">
      <c r="A18" s="3" t="s">
        <v>193</v>
      </c>
      <c r="B18" s="21" t="s">
        <v>26</v>
      </c>
      <c r="C18" s="46">
        <v>820</v>
      </c>
      <c r="D18" s="46">
        <v>1684</v>
      </c>
      <c r="E18" s="48">
        <v>1682</v>
      </c>
    </row>
    <row r="19" spans="1:5" s="45" customFormat="1" x14ac:dyDescent="0.25">
      <c r="A19" s="23" t="s">
        <v>172</v>
      </c>
      <c r="B19" s="24" t="s">
        <v>27</v>
      </c>
      <c r="C19" s="47">
        <f>SUM(C6:C18)</f>
        <v>88542</v>
      </c>
      <c r="D19" s="47">
        <f>SUM(D6:D18)</f>
        <v>92817</v>
      </c>
      <c r="E19" s="49">
        <f>SUM(E6:E18)</f>
        <v>92390</v>
      </c>
    </row>
    <row r="20" spans="1:5" x14ac:dyDescent="0.25">
      <c r="A20" s="3" t="s">
        <v>28</v>
      </c>
      <c r="B20" s="21" t="s">
        <v>29</v>
      </c>
      <c r="C20" s="47">
        <f>E20*0.5</f>
        <v>0</v>
      </c>
      <c r="D20" s="47">
        <f>SUM(E20-C20)</f>
        <v>0</v>
      </c>
      <c r="E20" s="18">
        <v>0</v>
      </c>
    </row>
    <row r="21" spans="1:5" ht="30" x14ac:dyDescent="0.25">
      <c r="A21" s="3" t="s">
        <v>30</v>
      </c>
      <c r="B21" s="21" t="s">
        <v>31</v>
      </c>
      <c r="C21" s="47">
        <v>0</v>
      </c>
      <c r="D21" s="47">
        <v>0</v>
      </c>
      <c r="E21" s="18">
        <v>0</v>
      </c>
    </row>
    <row r="22" spans="1:5" x14ac:dyDescent="0.25">
      <c r="A22" s="4" t="s">
        <v>32</v>
      </c>
      <c r="B22" s="21" t="s">
        <v>33</v>
      </c>
      <c r="C22" s="47">
        <v>80</v>
      </c>
      <c r="D22" s="47">
        <v>80</v>
      </c>
      <c r="E22" s="18">
        <v>5</v>
      </c>
    </row>
    <row r="23" spans="1:5" x14ac:dyDescent="0.25">
      <c r="A23" s="5" t="s">
        <v>173</v>
      </c>
      <c r="B23" s="24" t="s">
        <v>34</v>
      </c>
      <c r="C23" s="47">
        <f>SUM(C21:C22)</f>
        <v>80</v>
      </c>
      <c r="D23" s="47">
        <f>SUM(D21:D22)</f>
        <v>80</v>
      </c>
      <c r="E23" s="47">
        <f>SUM(E21:E22)</f>
        <v>5</v>
      </c>
    </row>
    <row r="24" spans="1:5" x14ac:dyDescent="0.25">
      <c r="A24" s="51" t="s">
        <v>223</v>
      </c>
      <c r="B24" s="52" t="s">
        <v>35</v>
      </c>
      <c r="C24" s="56">
        <f>SUM(C19,C23)</f>
        <v>88622</v>
      </c>
      <c r="D24" s="56">
        <f>SUM(D19,D23)</f>
        <v>92897</v>
      </c>
      <c r="E24" s="56">
        <f>SUM(E19,E23)</f>
        <v>92395</v>
      </c>
    </row>
    <row r="25" spans="1:5" ht="30" x14ac:dyDescent="0.25">
      <c r="A25" s="54" t="s">
        <v>194</v>
      </c>
      <c r="B25" s="52" t="s">
        <v>36</v>
      </c>
      <c r="C25" s="56">
        <v>16375</v>
      </c>
      <c r="D25" s="56">
        <v>16229</v>
      </c>
      <c r="E25" s="57">
        <v>15465</v>
      </c>
    </row>
    <row r="26" spans="1:5" ht="15.75" x14ac:dyDescent="0.3">
      <c r="A26" s="3" t="s">
        <v>37</v>
      </c>
      <c r="B26" s="21" t="s">
        <v>38</v>
      </c>
      <c r="C26" s="46">
        <v>150</v>
      </c>
      <c r="D26" s="46">
        <v>315</v>
      </c>
      <c r="E26" s="18">
        <v>314</v>
      </c>
    </row>
    <row r="27" spans="1:5" ht="15.75" x14ac:dyDescent="0.3">
      <c r="A27" s="3" t="s">
        <v>39</v>
      </c>
      <c r="B27" s="21" t="s">
        <v>40</v>
      </c>
      <c r="C27" s="46">
        <v>1500</v>
      </c>
      <c r="D27" s="46">
        <v>1420</v>
      </c>
      <c r="E27" s="18">
        <v>1418</v>
      </c>
    </row>
    <row r="28" spans="1:5" ht="15.75" x14ac:dyDescent="0.3">
      <c r="A28" s="3" t="s">
        <v>41</v>
      </c>
      <c r="B28" s="21" t="s">
        <v>42</v>
      </c>
      <c r="C28" s="46">
        <f>E28*0.5</f>
        <v>0</v>
      </c>
      <c r="D28" s="46">
        <f>SUM(E28-C28)</f>
        <v>0</v>
      </c>
      <c r="E28" s="18"/>
    </row>
    <row r="29" spans="1:5" s="45" customFormat="1" x14ac:dyDescent="0.25">
      <c r="A29" s="5" t="s">
        <v>174</v>
      </c>
      <c r="B29" s="24" t="s">
        <v>43</v>
      </c>
      <c r="C29" s="47">
        <f>SUM(C26:C28)</f>
        <v>1650</v>
      </c>
      <c r="D29" s="47">
        <f>SUM(D26:D28)</f>
        <v>1735</v>
      </c>
      <c r="E29" s="47">
        <f>SUM(E26:E28)</f>
        <v>1732</v>
      </c>
    </row>
    <row r="30" spans="1:5" ht="15.75" x14ac:dyDescent="0.3">
      <c r="A30" s="3" t="s">
        <v>44</v>
      </c>
      <c r="B30" s="21" t="s">
        <v>45</v>
      </c>
      <c r="C30" s="46">
        <v>2000</v>
      </c>
      <c r="D30" s="46">
        <v>1800</v>
      </c>
      <c r="E30" s="18">
        <v>1337</v>
      </c>
    </row>
    <row r="31" spans="1:5" ht="15.75" x14ac:dyDescent="0.3">
      <c r="A31" s="3" t="s">
        <v>46</v>
      </c>
      <c r="B31" s="21" t="s">
        <v>47</v>
      </c>
      <c r="C31" s="46">
        <v>300</v>
      </c>
      <c r="D31" s="46">
        <v>300</v>
      </c>
      <c r="E31" s="18">
        <v>60</v>
      </c>
    </row>
    <row r="32" spans="1:5" s="45" customFormat="1" ht="15" customHeight="1" x14ac:dyDescent="0.25">
      <c r="A32" s="5" t="s">
        <v>224</v>
      </c>
      <c r="B32" s="24" t="s">
        <v>48</v>
      </c>
      <c r="C32" s="47">
        <f>SUM(C30:C31)</f>
        <v>2300</v>
      </c>
      <c r="D32" s="47">
        <f>SUM(D30:D31)</f>
        <v>2100</v>
      </c>
      <c r="E32" s="44">
        <f>SUM(E30:E31)</f>
        <v>1397</v>
      </c>
    </row>
    <row r="33" spans="1:5" ht="15.75" x14ac:dyDescent="0.3">
      <c r="A33" s="3" t="s">
        <v>49</v>
      </c>
      <c r="B33" s="21" t="s">
        <v>50</v>
      </c>
      <c r="C33" s="46">
        <v>1800</v>
      </c>
      <c r="D33" s="46">
        <v>2590</v>
      </c>
      <c r="E33" s="18">
        <v>2288</v>
      </c>
    </row>
    <row r="34" spans="1:5" ht="15.75" x14ac:dyDescent="0.3">
      <c r="A34" s="3" t="s">
        <v>51</v>
      </c>
      <c r="B34" s="21" t="s">
        <v>52</v>
      </c>
      <c r="C34" s="46">
        <f>E34*0.5</f>
        <v>0</v>
      </c>
      <c r="D34" s="46">
        <f>SUM(E34-C34)</f>
        <v>0</v>
      </c>
      <c r="E34" s="18"/>
    </row>
    <row r="35" spans="1:5" ht="15.75" x14ac:dyDescent="0.3">
      <c r="A35" s="3" t="s">
        <v>195</v>
      </c>
      <c r="B35" s="21" t="s">
        <v>53</v>
      </c>
      <c r="C35" s="46">
        <v>0</v>
      </c>
      <c r="D35" s="46">
        <v>26</v>
      </c>
      <c r="E35" s="18">
        <v>26</v>
      </c>
    </row>
    <row r="36" spans="1:5" ht="15.75" x14ac:dyDescent="0.3">
      <c r="A36" s="3" t="s">
        <v>54</v>
      </c>
      <c r="B36" s="21" t="s">
        <v>55</v>
      </c>
      <c r="C36" s="46">
        <v>650</v>
      </c>
      <c r="D36" s="46">
        <v>350</v>
      </c>
      <c r="E36" s="18">
        <v>177</v>
      </c>
    </row>
    <row r="37" spans="1:5" ht="15.75" x14ac:dyDescent="0.3">
      <c r="A37" s="6" t="s">
        <v>196</v>
      </c>
      <c r="B37" s="21" t="s">
        <v>56</v>
      </c>
      <c r="C37" s="46">
        <v>100</v>
      </c>
      <c r="D37" s="46">
        <v>100</v>
      </c>
      <c r="E37" s="18">
        <v>19</v>
      </c>
    </row>
    <row r="38" spans="1:5" ht="15.75" x14ac:dyDescent="0.3">
      <c r="A38" s="4" t="s">
        <v>57</v>
      </c>
      <c r="B38" s="21" t="s">
        <v>58</v>
      </c>
      <c r="C38" s="46">
        <v>1500</v>
      </c>
      <c r="D38" s="46">
        <v>2950</v>
      </c>
      <c r="E38" s="18">
        <v>2950</v>
      </c>
    </row>
    <row r="39" spans="1:5" ht="15.75" x14ac:dyDescent="0.3">
      <c r="A39" s="3" t="s">
        <v>197</v>
      </c>
      <c r="B39" s="21" t="s">
        <v>59</v>
      </c>
      <c r="C39" s="46">
        <v>3900</v>
      </c>
      <c r="D39" s="46">
        <v>4017</v>
      </c>
      <c r="E39" s="18">
        <v>3996</v>
      </c>
    </row>
    <row r="40" spans="1:5" s="45" customFormat="1" x14ac:dyDescent="0.25">
      <c r="A40" s="5" t="s">
        <v>175</v>
      </c>
      <c r="B40" s="24" t="s">
        <v>60</v>
      </c>
      <c r="C40" s="44">
        <f>SUM(C33:C39)</f>
        <v>7950</v>
      </c>
      <c r="D40" s="44">
        <f>SUM(D33:D39)</f>
        <v>10033</v>
      </c>
      <c r="E40" s="44">
        <f>SUM(E33:E39)</f>
        <v>9456</v>
      </c>
    </row>
    <row r="41" spans="1:5" ht="15.75" x14ac:dyDescent="0.3">
      <c r="A41" s="3" t="s">
        <v>61</v>
      </c>
      <c r="B41" s="21" t="s">
        <v>62</v>
      </c>
      <c r="C41" s="46">
        <v>200</v>
      </c>
      <c r="D41" s="46">
        <v>196</v>
      </c>
      <c r="E41" s="18">
        <v>123</v>
      </c>
    </row>
    <row r="42" spans="1:5" ht="15.75" x14ac:dyDescent="0.3">
      <c r="A42" s="3" t="s">
        <v>63</v>
      </c>
      <c r="B42" s="21" t="s">
        <v>64</v>
      </c>
      <c r="C42" s="46">
        <v>0</v>
      </c>
      <c r="D42" s="46">
        <v>0</v>
      </c>
      <c r="E42" s="18">
        <v>0</v>
      </c>
    </row>
    <row r="43" spans="1:5" s="45" customFormat="1" x14ac:dyDescent="0.25">
      <c r="A43" s="5" t="s">
        <v>176</v>
      </c>
      <c r="B43" s="24" t="s">
        <v>65</v>
      </c>
      <c r="C43" s="47">
        <f>SUM(C41:C42)</f>
        <v>200</v>
      </c>
      <c r="D43" s="47">
        <f>SUM(D41:D42)</f>
        <v>196</v>
      </c>
      <c r="E43" s="47">
        <f>SUM(E41:E42)</f>
        <v>123</v>
      </c>
    </row>
    <row r="44" spans="1:5" ht="30" x14ac:dyDescent="0.25">
      <c r="A44" s="3" t="s">
        <v>66</v>
      </c>
      <c r="B44" s="21" t="s">
        <v>67</v>
      </c>
      <c r="C44" s="47">
        <v>2680</v>
      </c>
      <c r="D44" s="47">
        <v>2319</v>
      </c>
      <c r="E44" s="44">
        <v>2207</v>
      </c>
    </row>
    <row r="45" spans="1:5" ht="15.75" x14ac:dyDescent="0.3">
      <c r="A45" s="3" t="s">
        <v>68</v>
      </c>
      <c r="B45" s="21" t="s">
        <v>69</v>
      </c>
      <c r="C45" s="46">
        <v>0</v>
      </c>
      <c r="D45" s="46">
        <v>0</v>
      </c>
      <c r="E45" s="18">
        <v>0</v>
      </c>
    </row>
    <row r="46" spans="1:5" ht="15.75" x14ac:dyDescent="0.3">
      <c r="A46" s="3" t="s">
        <v>198</v>
      </c>
      <c r="B46" s="21" t="s">
        <v>70</v>
      </c>
      <c r="C46" s="46">
        <v>0</v>
      </c>
      <c r="D46" s="46"/>
      <c r="E46" s="18"/>
    </row>
    <row r="47" spans="1:5" ht="15.75" x14ac:dyDescent="0.3">
      <c r="A47" s="3" t="s">
        <v>199</v>
      </c>
      <c r="B47" s="21" t="s">
        <v>71</v>
      </c>
      <c r="C47" s="46"/>
      <c r="D47" s="46"/>
      <c r="E47" s="18"/>
    </row>
    <row r="48" spans="1:5" ht="15.75" x14ac:dyDescent="0.3">
      <c r="A48" s="3" t="s">
        <v>72</v>
      </c>
      <c r="B48" s="21" t="s">
        <v>73</v>
      </c>
      <c r="C48" s="46">
        <v>20</v>
      </c>
      <c r="D48" s="46">
        <v>20</v>
      </c>
      <c r="E48" s="18">
        <v>1</v>
      </c>
    </row>
    <row r="49" spans="1:5" x14ac:dyDescent="0.25">
      <c r="A49" s="5" t="s">
        <v>177</v>
      </c>
      <c r="B49" s="24" t="s">
        <v>74</v>
      </c>
      <c r="C49" s="47">
        <f>SUM(C44:C48)</f>
        <v>2700</v>
      </c>
      <c r="D49" s="47">
        <f>SUM(D44:D48)</f>
        <v>2339</v>
      </c>
      <c r="E49" s="47">
        <f>SUM(E44:E48)</f>
        <v>2208</v>
      </c>
    </row>
    <row r="50" spans="1:5" s="45" customFormat="1" x14ac:dyDescent="0.25">
      <c r="A50" s="54" t="s">
        <v>178</v>
      </c>
      <c r="B50" s="52" t="s">
        <v>75</v>
      </c>
      <c r="C50" s="56">
        <f>SUM(C29,C32,C40,C43,C49)</f>
        <v>14800</v>
      </c>
      <c r="D50" s="56">
        <f>SUM(D29,D32,D40,D43,D49)</f>
        <v>16403</v>
      </c>
      <c r="E50" s="56">
        <f>SUM(E29,E32,E40,E43,E49)</f>
        <v>14916</v>
      </c>
    </row>
    <row r="51" spans="1:5" hidden="1" x14ac:dyDescent="0.25">
      <c r="A51" s="8" t="s">
        <v>76</v>
      </c>
      <c r="B51" s="21" t="s">
        <v>77</v>
      </c>
      <c r="C51" s="61">
        <f>SUM(C21:C23)</f>
        <v>160</v>
      </c>
      <c r="D51" s="33"/>
      <c r="E51" s="18"/>
    </row>
    <row r="52" spans="1:5" hidden="1" x14ac:dyDescent="0.25">
      <c r="A52" s="8" t="s">
        <v>179</v>
      </c>
      <c r="B52" s="21" t="s">
        <v>78</v>
      </c>
      <c r="C52" s="33"/>
      <c r="D52" s="33"/>
      <c r="E52" s="18"/>
    </row>
    <row r="53" spans="1:5" hidden="1" x14ac:dyDescent="0.25">
      <c r="A53" s="11" t="s">
        <v>200</v>
      </c>
      <c r="B53" s="21" t="s">
        <v>79</v>
      </c>
      <c r="C53" s="33"/>
      <c r="D53" s="33"/>
      <c r="E53" s="18"/>
    </row>
    <row r="54" spans="1:5" ht="30" hidden="1" x14ac:dyDescent="0.25">
      <c r="A54" s="11" t="s">
        <v>201</v>
      </c>
      <c r="B54" s="21" t="s">
        <v>80</v>
      </c>
      <c r="C54" s="33"/>
      <c r="D54" s="33"/>
      <c r="E54" s="18"/>
    </row>
    <row r="55" spans="1:5" ht="30" hidden="1" x14ac:dyDescent="0.25">
      <c r="A55" s="11" t="s">
        <v>202</v>
      </c>
      <c r="B55" s="21" t="s">
        <v>81</v>
      </c>
      <c r="C55" s="33"/>
      <c r="D55" s="33"/>
      <c r="E55" s="18"/>
    </row>
    <row r="56" spans="1:5" hidden="1" x14ac:dyDescent="0.25">
      <c r="A56" s="8" t="s">
        <v>203</v>
      </c>
      <c r="B56" s="21" t="s">
        <v>82</v>
      </c>
      <c r="C56" s="33"/>
      <c r="D56" s="33"/>
      <c r="E56" s="18"/>
    </row>
    <row r="57" spans="1:5" hidden="1" x14ac:dyDescent="0.25">
      <c r="A57" s="8" t="s">
        <v>204</v>
      </c>
      <c r="B57" s="21" t="s">
        <v>83</v>
      </c>
      <c r="C57" s="33"/>
      <c r="D57" s="33"/>
      <c r="E57" s="18"/>
    </row>
    <row r="58" spans="1:5" hidden="1" x14ac:dyDescent="0.25">
      <c r="A58" s="8" t="s">
        <v>205</v>
      </c>
      <c r="B58" s="21" t="s">
        <v>84</v>
      </c>
      <c r="C58" s="33"/>
      <c r="D58" s="33"/>
      <c r="E58" s="18"/>
    </row>
    <row r="59" spans="1:5" x14ac:dyDescent="0.25">
      <c r="A59" s="37" t="s">
        <v>180</v>
      </c>
      <c r="B59" s="38" t="s">
        <v>85</v>
      </c>
      <c r="C59" s="33"/>
      <c r="D59" s="33"/>
      <c r="E59" s="18"/>
    </row>
    <row r="60" spans="1:5" hidden="1" x14ac:dyDescent="0.25">
      <c r="A60" s="7" t="s">
        <v>206</v>
      </c>
      <c r="B60" s="21" t="s">
        <v>86</v>
      </c>
      <c r="C60" s="33"/>
      <c r="D60" s="33"/>
      <c r="E60" s="18"/>
    </row>
    <row r="61" spans="1:5" hidden="1" x14ac:dyDescent="0.25">
      <c r="A61" s="7" t="s">
        <v>87</v>
      </c>
      <c r="B61" s="21" t="s">
        <v>88</v>
      </c>
      <c r="C61" s="33"/>
      <c r="D61" s="33"/>
      <c r="E61" s="18"/>
    </row>
    <row r="62" spans="1:5" ht="30" hidden="1" x14ac:dyDescent="0.25">
      <c r="A62" s="7" t="s">
        <v>89</v>
      </c>
      <c r="B62" s="21" t="s">
        <v>90</v>
      </c>
      <c r="C62" s="33"/>
      <c r="D62" s="33"/>
      <c r="E62" s="18"/>
    </row>
    <row r="63" spans="1:5" ht="30" hidden="1" x14ac:dyDescent="0.25">
      <c r="A63" s="7" t="s">
        <v>181</v>
      </c>
      <c r="B63" s="21" t="s">
        <v>91</v>
      </c>
      <c r="C63" s="33"/>
      <c r="D63" s="33"/>
      <c r="E63" s="18"/>
    </row>
    <row r="64" spans="1:5" ht="30" hidden="1" x14ac:dyDescent="0.25">
      <c r="A64" s="7" t="s">
        <v>207</v>
      </c>
      <c r="B64" s="21" t="s">
        <v>92</v>
      </c>
      <c r="C64" s="33"/>
      <c r="D64" s="33"/>
      <c r="E64" s="18"/>
    </row>
    <row r="65" spans="1:5" ht="30" x14ac:dyDescent="0.25">
      <c r="A65" s="7" t="s">
        <v>182</v>
      </c>
      <c r="B65" s="21" t="s">
        <v>93</v>
      </c>
      <c r="C65" s="33"/>
      <c r="D65" s="33"/>
      <c r="E65" s="18"/>
    </row>
    <row r="66" spans="1:5" ht="30" hidden="1" x14ac:dyDescent="0.25">
      <c r="A66" s="7" t="s">
        <v>208</v>
      </c>
      <c r="B66" s="21" t="s">
        <v>94</v>
      </c>
      <c r="C66" s="33"/>
      <c r="D66" s="33"/>
      <c r="E66" s="18"/>
    </row>
    <row r="67" spans="1:5" ht="30" hidden="1" x14ac:dyDescent="0.25">
      <c r="A67" s="7" t="s">
        <v>209</v>
      </c>
      <c r="B67" s="21" t="s">
        <v>95</v>
      </c>
      <c r="C67" s="33"/>
      <c r="D67" s="33"/>
      <c r="E67" s="18"/>
    </row>
    <row r="68" spans="1:5" hidden="1" x14ac:dyDescent="0.25">
      <c r="A68" s="7" t="s">
        <v>96</v>
      </c>
      <c r="B68" s="21" t="s">
        <v>97</v>
      </c>
      <c r="C68" s="33"/>
      <c r="D68" s="33"/>
      <c r="E68" s="18"/>
    </row>
    <row r="69" spans="1:5" hidden="1" x14ac:dyDescent="0.25">
      <c r="A69" s="12" t="s">
        <v>98</v>
      </c>
      <c r="B69" s="21" t="s">
        <v>99</v>
      </c>
      <c r="C69" s="33"/>
      <c r="D69" s="33"/>
      <c r="E69" s="18"/>
    </row>
    <row r="70" spans="1:5" ht="30" hidden="1" x14ac:dyDescent="0.25">
      <c r="A70" s="7" t="s">
        <v>210</v>
      </c>
      <c r="B70" s="21" t="s">
        <v>100</v>
      </c>
      <c r="C70" s="33"/>
      <c r="D70" s="33"/>
      <c r="E70" s="18"/>
    </row>
    <row r="71" spans="1:5" hidden="1" x14ac:dyDescent="0.25">
      <c r="A71" s="12" t="s">
        <v>231</v>
      </c>
      <c r="B71" s="21" t="s">
        <v>101</v>
      </c>
      <c r="C71" s="33"/>
      <c r="D71" s="33"/>
      <c r="E71" s="18"/>
    </row>
    <row r="72" spans="1:5" hidden="1" x14ac:dyDescent="0.25">
      <c r="A72" s="12" t="s">
        <v>232</v>
      </c>
      <c r="B72" s="21" t="s">
        <v>101</v>
      </c>
      <c r="C72" s="33"/>
      <c r="D72" s="33"/>
      <c r="E72" s="18"/>
    </row>
    <row r="73" spans="1:5" x14ac:dyDescent="0.25">
      <c r="A73" s="37" t="s">
        <v>183</v>
      </c>
      <c r="B73" s="38" t="s">
        <v>102</v>
      </c>
      <c r="C73" s="33"/>
      <c r="D73" s="43"/>
      <c r="E73" s="44"/>
    </row>
    <row r="74" spans="1:5" ht="15.75" x14ac:dyDescent="0.25">
      <c r="A74" s="62" t="s">
        <v>230</v>
      </c>
      <c r="B74" s="38"/>
      <c r="C74" s="58">
        <f>SUM(C24,C25,C50)</f>
        <v>119797</v>
      </c>
      <c r="D74" s="58">
        <f>SUM(D24,D25,D50,D73)</f>
        <v>125529</v>
      </c>
      <c r="E74" s="58">
        <f>SUM(E24,E25,E50,E73)</f>
        <v>122776</v>
      </c>
    </row>
    <row r="75" spans="1:5" x14ac:dyDescent="0.25">
      <c r="A75" s="25" t="s">
        <v>103</v>
      </c>
      <c r="B75" s="21" t="s">
        <v>104</v>
      </c>
      <c r="C75" s="33"/>
      <c r="D75" s="33">
        <v>0</v>
      </c>
      <c r="E75" s="18">
        <v>0</v>
      </c>
    </row>
    <row r="76" spans="1:5" x14ac:dyDescent="0.25">
      <c r="A76" s="25" t="s">
        <v>211</v>
      </c>
      <c r="B76" s="21" t="s">
        <v>105</v>
      </c>
      <c r="C76" s="33"/>
      <c r="D76" s="33">
        <v>0</v>
      </c>
      <c r="E76" s="18">
        <v>0</v>
      </c>
    </row>
    <row r="77" spans="1:5" x14ac:dyDescent="0.25">
      <c r="A77" s="25" t="s">
        <v>106</v>
      </c>
      <c r="B77" s="21" t="s">
        <v>107</v>
      </c>
      <c r="C77" s="33">
        <v>625</v>
      </c>
      <c r="D77" s="33">
        <v>625</v>
      </c>
      <c r="E77" s="18">
        <v>181</v>
      </c>
    </row>
    <row r="78" spans="1:5" x14ac:dyDescent="0.25">
      <c r="A78" s="25" t="s">
        <v>108</v>
      </c>
      <c r="B78" s="21" t="s">
        <v>109</v>
      </c>
      <c r="C78" s="33">
        <v>72</v>
      </c>
      <c r="D78" s="33">
        <v>72</v>
      </c>
      <c r="E78" s="18">
        <v>19</v>
      </c>
    </row>
    <row r="79" spans="1:5" x14ac:dyDescent="0.25">
      <c r="A79" s="4" t="s">
        <v>110</v>
      </c>
      <c r="B79" s="21" t="s">
        <v>111</v>
      </c>
      <c r="C79" s="33"/>
      <c r="D79" s="33"/>
      <c r="E79" s="18"/>
    </row>
    <row r="80" spans="1:5" x14ac:dyDescent="0.25">
      <c r="A80" s="4" t="s">
        <v>112</v>
      </c>
      <c r="B80" s="21" t="s">
        <v>113</v>
      </c>
      <c r="C80" s="33"/>
      <c r="D80" s="33"/>
      <c r="E80" s="18"/>
    </row>
    <row r="81" spans="1:5" x14ac:dyDescent="0.25">
      <c r="A81" s="4" t="s">
        <v>114</v>
      </c>
      <c r="B81" s="21" t="s">
        <v>115</v>
      </c>
      <c r="C81" s="33">
        <v>188</v>
      </c>
      <c r="D81" s="33">
        <v>188</v>
      </c>
      <c r="E81" s="33">
        <v>54</v>
      </c>
    </row>
    <row r="82" spans="1:5" x14ac:dyDescent="0.25">
      <c r="A82" s="55" t="s">
        <v>184</v>
      </c>
      <c r="B82" s="52" t="s">
        <v>116</v>
      </c>
      <c r="C82" s="53">
        <f>SUM(C77:C81)</f>
        <v>885</v>
      </c>
      <c r="D82" s="53">
        <f>SUM(D75:D81)</f>
        <v>885</v>
      </c>
      <c r="E82" s="53">
        <f>SUM(E75:E81)</f>
        <v>254</v>
      </c>
    </row>
    <row r="83" spans="1:5" x14ac:dyDescent="0.25">
      <c r="A83" s="8" t="s">
        <v>117</v>
      </c>
      <c r="B83" s="21" t="s">
        <v>118</v>
      </c>
      <c r="C83" s="33"/>
      <c r="D83" s="33"/>
      <c r="E83" s="18"/>
    </row>
    <row r="84" spans="1:5" x14ac:dyDescent="0.25">
      <c r="A84" s="8" t="s">
        <v>119</v>
      </c>
      <c r="B84" s="21" t="s">
        <v>120</v>
      </c>
      <c r="C84" s="33"/>
      <c r="D84" s="33"/>
      <c r="E84" s="18"/>
    </row>
    <row r="85" spans="1:5" x14ac:dyDescent="0.25">
      <c r="A85" s="8" t="s">
        <v>121</v>
      </c>
      <c r="B85" s="21" t="s">
        <v>122</v>
      </c>
      <c r="C85" s="33"/>
      <c r="D85" s="33"/>
      <c r="E85" s="18"/>
    </row>
    <row r="86" spans="1:5" ht="30" x14ac:dyDescent="0.25">
      <c r="A86" s="8" t="s">
        <v>123</v>
      </c>
      <c r="B86" s="21" t="s">
        <v>124</v>
      </c>
      <c r="C86" s="33"/>
      <c r="D86" s="33"/>
      <c r="E86" s="18"/>
    </row>
    <row r="87" spans="1:5" x14ac:dyDescent="0.25">
      <c r="A87" s="37" t="s">
        <v>185</v>
      </c>
      <c r="B87" s="38" t="s">
        <v>125</v>
      </c>
      <c r="C87" s="33"/>
      <c r="D87" s="33"/>
      <c r="E87" s="18"/>
    </row>
    <row r="88" spans="1:5" ht="30" hidden="1" x14ac:dyDescent="0.25">
      <c r="A88" s="8" t="s">
        <v>126</v>
      </c>
      <c r="B88" s="21" t="s">
        <v>127</v>
      </c>
      <c r="C88" s="33"/>
      <c r="D88" s="33"/>
      <c r="E88" s="18"/>
    </row>
    <row r="89" spans="1:5" ht="30" hidden="1" x14ac:dyDescent="0.25">
      <c r="A89" s="8" t="s">
        <v>212</v>
      </c>
      <c r="B89" s="21" t="s">
        <v>128</v>
      </c>
      <c r="C89" s="33"/>
      <c r="D89" s="33"/>
      <c r="E89" s="18"/>
    </row>
    <row r="90" spans="1:5" ht="30" hidden="1" x14ac:dyDescent="0.25">
      <c r="A90" s="8" t="s">
        <v>213</v>
      </c>
      <c r="B90" s="21" t="s">
        <v>129</v>
      </c>
      <c r="C90" s="33"/>
      <c r="D90" s="33"/>
      <c r="E90" s="18"/>
    </row>
    <row r="91" spans="1:5" ht="30" hidden="1" x14ac:dyDescent="0.25">
      <c r="A91" s="8" t="s">
        <v>214</v>
      </c>
      <c r="B91" s="21" t="s">
        <v>130</v>
      </c>
      <c r="C91" s="33"/>
      <c r="D91" s="33"/>
      <c r="E91" s="18"/>
    </row>
    <row r="92" spans="1:5" ht="30" hidden="1" x14ac:dyDescent="0.25">
      <c r="A92" s="8" t="s">
        <v>215</v>
      </c>
      <c r="B92" s="21" t="s">
        <v>131</v>
      </c>
      <c r="C92" s="33"/>
      <c r="D92" s="33"/>
      <c r="E92" s="18"/>
    </row>
    <row r="93" spans="1:5" ht="30" hidden="1" x14ac:dyDescent="0.25">
      <c r="A93" s="8" t="s">
        <v>216</v>
      </c>
      <c r="B93" s="21" t="s">
        <v>132</v>
      </c>
      <c r="C93" s="33"/>
      <c r="D93" s="33"/>
      <c r="E93" s="18"/>
    </row>
    <row r="94" spans="1:5" hidden="1" x14ac:dyDescent="0.25">
      <c r="A94" s="8" t="s">
        <v>133</v>
      </c>
      <c r="B94" s="21" t="s">
        <v>134</v>
      </c>
      <c r="C94" s="33"/>
      <c r="D94" s="33"/>
      <c r="E94" s="18"/>
    </row>
    <row r="95" spans="1:5" ht="30" hidden="1" x14ac:dyDescent="0.25">
      <c r="A95" s="8" t="s">
        <v>217</v>
      </c>
      <c r="B95" s="21" t="s">
        <v>135</v>
      </c>
      <c r="C95" s="33"/>
      <c r="D95" s="33"/>
      <c r="E95" s="18"/>
    </row>
    <row r="96" spans="1:5" x14ac:dyDescent="0.25">
      <c r="A96" s="37" t="s">
        <v>186</v>
      </c>
      <c r="B96" s="38" t="s">
        <v>136</v>
      </c>
      <c r="C96" s="33"/>
      <c r="D96" s="33"/>
      <c r="E96" s="18"/>
    </row>
    <row r="97" spans="1:24" ht="15.75" x14ac:dyDescent="0.25">
      <c r="A97" s="62" t="s">
        <v>229</v>
      </c>
      <c r="B97" s="52"/>
      <c r="C97" s="53">
        <f>C82</f>
        <v>885</v>
      </c>
      <c r="D97" s="53">
        <f>D82</f>
        <v>885</v>
      </c>
      <c r="E97" s="53">
        <f>E82</f>
        <v>254</v>
      </c>
    </row>
    <row r="98" spans="1:24" ht="20.25" customHeight="1" x14ac:dyDescent="0.3">
      <c r="A98" s="26" t="s">
        <v>225</v>
      </c>
      <c r="B98" s="27" t="s">
        <v>137</v>
      </c>
      <c r="C98" s="60">
        <f>SUM(C74,C97)</f>
        <v>120682</v>
      </c>
      <c r="D98" s="60">
        <f>SUM(D74,D97)</f>
        <v>126414</v>
      </c>
      <c r="E98" s="60">
        <f>SUM(E74,E97)</f>
        <v>123030</v>
      </c>
    </row>
    <row r="99" spans="1:24" hidden="1" x14ac:dyDescent="0.25">
      <c r="A99" s="8" t="s">
        <v>218</v>
      </c>
      <c r="B99" s="3" t="s">
        <v>138</v>
      </c>
      <c r="C99" s="8"/>
      <c r="D99" s="8"/>
      <c r="E99" s="3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  <c r="X99" s="14"/>
    </row>
    <row r="100" spans="1:24" ht="30" hidden="1" x14ac:dyDescent="0.25">
      <c r="A100" s="8" t="s">
        <v>139</v>
      </c>
      <c r="B100" s="3" t="s">
        <v>140</v>
      </c>
      <c r="C100" s="8"/>
      <c r="D100" s="8"/>
      <c r="E100" s="39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  <c r="X100" s="14"/>
    </row>
    <row r="101" spans="1:24" hidden="1" x14ac:dyDescent="0.25">
      <c r="A101" s="8" t="s">
        <v>219</v>
      </c>
      <c r="B101" s="3" t="s">
        <v>141</v>
      </c>
      <c r="C101" s="8"/>
      <c r="D101" s="8"/>
      <c r="E101" s="39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  <c r="X101" s="14"/>
    </row>
    <row r="102" spans="1:24" hidden="1" x14ac:dyDescent="0.25">
      <c r="A102" s="10" t="s">
        <v>187</v>
      </c>
      <c r="B102" s="5" t="s">
        <v>142</v>
      </c>
      <c r="C102" s="10"/>
      <c r="D102" s="10"/>
      <c r="E102" s="40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4"/>
      <c r="X102" s="14"/>
    </row>
    <row r="103" spans="1:24" hidden="1" x14ac:dyDescent="0.25">
      <c r="A103" s="28" t="s">
        <v>220</v>
      </c>
      <c r="B103" s="3" t="s">
        <v>143</v>
      </c>
      <c r="C103" s="28"/>
      <c r="D103" s="28"/>
      <c r="E103" s="41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hidden="1" x14ac:dyDescent="0.25">
      <c r="A104" s="28" t="s">
        <v>190</v>
      </c>
      <c r="B104" s="3" t="s">
        <v>144</v>
      </c>
      <c r="C104" s="28"/>
      <c r="D104" s="28"/>
      <c r="E104" s="41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4"/>
      <c r="X104" s="14"/>
    </row>
    <row r="105" spans="1:24" hidden="1" x14ac:dyDescent="0.25">
      <c r="A105" s="8" t="s">
        <v>145</v>
      </c>
      <c r="B105" s="3" t="s">
        <v>146</v>
      </c>
      <c r="C105" s="8"/>
      <c r="D105" s="8"/>
      <c r="E105" s="39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  <c r="X105" s="14"/>
    </row>
    <row r="106" spans="1:24" hidden="1" x14ac:dyDescent="0.25">
      <c r="A106" s="8" t="s">
        <v>221</v>
      </c>
      <c r="B106" s="3" t="s">
        <v>147</v>
      </c>
      <c r="C106" s="8"/>
      <c r="D106" s="8"/>
      <c r="E106" s="39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  <c r="X106" s="14"/>
    </row>
    <row r="107" spans="1:24" hidden="1" x14ac:dyDescent="0.25">
      <c r="A107" s="9" t="s">
        <v>188</v>
      </c>
      <c r="B107" s="5" t="s">
        <v>148</v>
      </c>
      <c r="C107" s="9"/>
      <c r="D107" s="9"/>
      <c r="E107" s="42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4"/>
      <c r="X107" s="14"/>
    </row>
    <row r="108" spans="1:24" hidden="1" x14ac:dyDescent="0.25">
      <c r="A108" s="28" t="s">
        <v>149</v>
      </c>
      <c r="B108" s="3" t="s">
        <v>150</v>
      </c>
      <c r="C108" s="28"/>
      <c r="D108" s="28"/>
      <c r="E108" s="41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hidden="1" x14ac:dyDescent="0.25">
      <c r="A109" s="28" t="s">
        <v>151</v>
      </c>
      <c r="B109" s="3" t="s">
        <v>152</v>
      </c>
      <c r="C109" s="28"/>
      <c r="D109" s="28"/>
      <c r="E109" s="41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hidden="1" x14ac:dyDescent="0.25">
      <c r="A110" s="9" t="s">
        <v>153</v>
      </c>
      <c r="B110" s="5" t="s">
        <v>154</v>
      </c>
      <c r="C110" s="28"/>
      <c r="D110" s="28"/>
      <c r="E110" s="41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hidden="1" x14ac:dyDescent="0.25">
      <c r="A111" s="28" t="s">
        <v>155</v>
      </c>
      <c r="B111" s="3" t="s">
        <v>156</v>
      </c>
      <c r="C111" s="28"/>
      <c r="D111" s="28"/>
      <c r="E111" s="41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hidden="1" x14ac:dyDescent="0.25">
      <c r="A112" s="28" t="s">
        <v>157</v>
      </c>
      <c r="B112" s="3" t="s">
        <v>158</v>
      </c>
      <c r="C112" s="28"/>
      <c r="D112" s="28"/>
      <c r="E112" s="41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hidden="1" x14ac:dyDescent="0.25">
      <c r="A113" s="28" t="s">
        <v>159</v>
      </c>
      <c r="B113" s="3" t="s">
        <v>160</v>
      </c>
      <c r="C113" s="28"/>
      <c r="D113" s="28"/>
      <c r="E113" s="41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4"/>
      <c r="X113" s="14"/>
    </row>
    <row r="114" spans="1:24" hidden="1" x14ac:dyDescent="0.25">
      <c r="A114" s="29" t="s">
        <v>189</v>
      </c>
      <c r="B114" s="30" t="s">
        <v>161</v>
      </c>
      <c r="C114" s="9"/>
      <c r="D114" s="9"/>
      <c r="E114" s="42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4"/>
      <c r="X114" s="14"/>
    </row>
    <row r="115" spans="1:24" hidden="1" x14ac:dyDescent="0.25">
      <c r="A115" s="28" t="s">
        <v>162</v>
      </c>
      <c r="B115" s="3" t="s">
        <v>163</v>
      </c>
      <c r="C115" s="28"/>
      <c r="D115" s="28"/>
      <c r="E115" s="41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4"/>
      <c r="X115" s="14"/>
    </row>
    <row r="116" spans="1:24" hidden="1" x14ac:dyDescent="0.25">
      <c r="A116" s="8" t="s">
        <v>164</v>
      </c>
      <c r="B116" s="3" t="s">
        <v>165</v>
      </c>
      <c r="C116" s="8"/>
      <c r="D116" s="8"/>
      <c r="E116" s="39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4"/>
      <c r="X116" s="14"/>
    </row>
    <row r="117" spans="1:24" hidden="1" x14ac:dyDescent="0.25">
      <c r="A117" s="28" t="s">
        <v>222</v>
      </c>
      <c r="B117" s="3" t="s">
        <v>166</v>
      </c>
      <c r="C117" s="28"/>
      <c r="D117" s="28"/>
      <c r="E117" s="41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hidden="1" x14ac:dyDescent="0.25">
      <c r="A118" s="28" t="s">
        <v>191</v>
      </c>
      <c r="B118" s="3" t="s">
        <v>167</v>
      </c>
      <c r="C118" s="28"/>
      <c r="D118" s="28"/>
      <c r="E118" s="41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4"/>
      <c r="X118" s="14"/>
    </row>
    <row r="119" spans="1:24" hidden="1" x14ac:dyDescent="0.25">
      <c r="A119" s="29" t="s">
        <v>192</v>
      </c>
      <c r="B119" s="30" t="s">
        <v>168</v>
      </c>
      <c r="C119" s="9"/>
      <c r="D119" s="9"/>
      <c r="E119" s="42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4"/>
      <c r="X119" s="14"/>
    </row>
    <row r="120" spans="1:24" ht="30" hidden="1" x14ac:dyDescent="0.25">
      <c r="A120" s="8" t="s">
        <v>169</v>
      </c>
      <c r="B120" s="3" t="s">
        <v>170</v>
      </c>
      <c r="C120" s="8"/>
      <c r="D120" s="8"/>
      <c r="E120" s="39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4"/>
      <c r="X120" s="14"/>
    </row>
    <row r="121" spans="1:24" ht="15.75" x14ac:dyDescent="0.25">
      <c r="A121" s="31" t="s">
        <v>226</v>
      </c>
      <c r="B121" s="32" t="s">
        <v>171</v>
      </c>
      <c r="C121" s="9"/>
      <c r="D121" s="9"/>
      <c r="E121" s="42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4"/>
      <c r="X121" s="14"/>
    </row>
    <row r="122" spans="1:24" ht="15.75" x14ac:dyDescent="0.25">
      <c r="A122" s="34" t="s">
        <v>227</v>
      </c>
      <c r="B122" s="35"/>
      <c r="C122" s="59">
        <f>C98</f>
        <v>120682</v>
      </c>
      <c r="D122" s="59">
        <f>D98</f>
        <v>126414</v>
      </c>
      <c r="E122" s="59">
        <f>E98</f>
        <v>123030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B124" s="14"/>
      <c r="C124" s="14"/>
      <c r="D124" s="14"/>
      <c r="E124" s="66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B125" s="14"/>
      <c r="D125" s="14"/>
      <c r="E125" s="66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2:24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</sheetData>
  <mergeCells count="2">
    <mergeCell ref="A1:E1"/>
    <mergeCell ref="A2:E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Hivatal kiadás</vt:lpstr>
      <vt:lpstr>Munka2</vt:lpstr>
      <vt:lpstr>'Hivatal kiadás'!Nyomtatási_terület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2021-05-27T12:56:36Z</dcterms:modified>
</cp:coreProperties>
</file>