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B1C43705-D048-4267-A3F8-77F3826A7230}" xr6:coauthVersionLast="47" xr6:coauthVersionMax="47" xr10:uidLastSave="{00000000-0000-0000-0000-000000000000}"/>
  <bookViews>
    <workbookView xWindow="180" yWindow="135" windowWidth="28620" windowHeight="15465"/>
  </bookViews>
  <sheets>
    <sheet name="Állami támogatás elszámolása" sheetId="85" r:id="rId1"/>
    <sheet name="Munka2" sheetId="51" r:id="rId2"/>
  </sheets>
  <calcPr calcId="181029"/>
</workbook>
</file>

<file path=xl/calcChain.xml><?xml version="1.0" encoding="utf-8"?>
<calcChain xmlns="http://schemas.openxmlformats.org/spreadsheetml/2006/main">
  <c r="E65" i="85" l="1"/>
  <c r="G49" i="85"/>
  <c r="E49" i="85"/>
  <c r="E30" i="85"/>
  <c r="G30" i="85"/>
  <c r="G73" i="85"/>
  <c r="G65" i="85"/>
  <c r="H64" i="85"/>
  <c r="H63" i="85"/>
  <c r="H58" i="85"/>
  <c r="H59" i="85"/>
  <c r="E73" i="85"/>
  <c r="E81" i="85"/>
  <c r="E19" i="85"/>
  <c r="G19" i="85"/>
  <c r="F30" i="85"/>
  <c r="F81" i="85"/>
  <c r="H36" i="85"/>
  <c r="H42" i="85"/>
  <c r="H45" i="85"/>
  <c r="H52" i="85"/>
  <c r="H54" i="85"/>
  <c r="H56" i="85"/>
  <c r="H57" i="85"/>
  <c r="H60" i="85"/>
  <c r="H65" i="85"/>
  <c r="H81" i="85"/>
  <c r="H61" i="85"/>
  <c r="H62" i="85"/>
  <c r="G81" i="85"/>
</calcChain>
</file>

<file path=xl/sharedStrings.xml><?xml version="1.0" encoding="utf-8"?>
<sst xmlns="http://schemas.openxmlformats.org/spreadsheetml/2006/main" count="89" uniqueCount="85">
  <si>
    <t>Megnevezés</t>
  </si>
  <si>
    <t>Sor-</t>
  </si>
  <si>
    <t xml:space="preserve">Létszám  </t>
  </si>
  <si>
    <t>Fajlagos összeg</t>
  </si>
  <si>
    <t>Hozzájárulás Ft</t>
  </si>
  <si>
    <t>szám</t>
  </si>
  <si>
    <t>Fő</t>
  </si>
  <si>
    <t>Ft/fő</t>
  </si>
  <si>
    <t>Költségvetési tv. 2. sz. melléklete alapján</t>
  </si>
  <si>
    <t>I.</t>
  </si>
  <si>
    <t>Önkormányzatok működésének általános támogatása</t>
  </si>
  <si>
    <t>I.I.a.)</t>
  </si>
  <si>
    <t>Önkormányzati hivatal működésének támogatása</t>
  </si>
  <si>
    <t>Beszámítás összege</t>
  </si>
  <si>
    <t>Önk. Hivatal műk. Támogatása - beszámítás után</t>
  </si>
  <si>
    <t>I.I.b.)</t>
  </si>
  <si>
    <t>Településüzemeltetéshez kapcsolódó feladatellátás támogatása</t>
  </si>
  <si>
    <t>I.I.ba.)</t>
  </si>
  <si>
    <t>Zöldterület gazdálkodással kapcs.fel.tám.</t>
  </si>
  <si>
    <t>I.I.bb.)</t>
  </si>
  <si>
    <t>Közvilágítás fenntartásának támogatása</t>
  </si>
  <si>
    <t>I.I.bc.)</t>
  </si>
  <si>
    <t>Köztemető fenntartással kapcs.fel.tám.</t>
  </si>
  <si>
    <t>I.I.bd.)</t>
  </si>
  <si>
    <t>Közutak fenntartásának támogatása</t>
  </si>
  <si>
    <t>Településüzemeltetési fel.tám. összesen</t>
  </si>
  <si>
    <t>Településüzemeltetési fel.tám - beszámítás után</t>
  </si>
  <si>
    <t>I.I.d.)</t>
  </si>
  <si>
    <t>Egyéb kötelező önkormányzati feladatok támogatása</t>
  </si>
  <si>
    <t>Egyéb közp.fel.támogat. - beszámítás után</t>
  </si>
  <si>
    <t>I.  Összesen</t>
  </si>
  <si>
    <t>II.</t>
  </si>
  <si>
    <t>Egyes köznevelési feladatok támogatása</t>
  </si>
  <si>
    <t>II.1.</t>
  </si>
  <si>
    <t>Óvodapedag. és azok nevelő munkáját közvetl.segítők bértámogatása</t>
  </si>
  <si>
    <t>Óvodapedag.nevelő munk.közv.segítők bértám. 8 hó</t>
  </si>
  <si>
    <t>II.2.</t>
  </si>
  <si>
    <t>Óvodaműködtetési támogatás</t>
  </si>
  <si>
    <t>II.3.</t>
  </si>
  <si>
    <t>Társulás által fenntartott óvodákba bejáró gyerm.utaztat.támog.</t>
  </si>
  <si>
    <t>II.  Összesen:</t>
  </si>
  <si>
    <t>III.</t>
  </si>
  <si>
    <t>Települési Önkorm. Szociális és gyermekjóléti feladatainak támogatása</t>
  </si>
  <si>
    <t>Szociális étkeztetés</t>
  </si>
  <si>
    <t>Időskorúak nappali intézményi ellátása</t>
  </si>
  <si>
    <t>Gyermekétkeztetés támogatása</t>
  </si>
  <si>
    <t>III.   Összesen:</t>
  </si>
  <si>
    <t>IV.</t>
  </si>
  <si>
    <t>Lakott külterülettel kapcs feladatok</t>
  </si>
  <si>
    <t>Állami hozzájárulás mindösszesen:</t>
  </si>
  <si>
    <t>Tervezett</t>
  </si>
  <si>
    <t>Elszámolt</t>
  </si>
  <si>
    <t>Előirányzat Ft</t>
  </si>
  <si>
    <t>fő</t>
  </si>
  <si>
    <t>Tényleges Ft</t>
  </si>
  <si>
    <t xml:space="preserve">ELSZÁMOLÁS </t>
  </si>
  <si>
    <t>Házi segítségnyújtás</t>
  </si>
  <si>
    <t>I.I.c.)</t>
  </si>
  <si>
    <t>Lakott külter.kapcs. fel.támogat. - beszámítás után</t>
  </si>
  <si>
    <t>V.</t>
  </si>
  <si>
    <t>II.5</t>
  </si>
  <si>
    <t>Rászoruló gyermekek szünidei étkeztetése</t>
  </si>
  <si>
    <t>Települési önkorm. kulturális feladatainak támogatása</t>
  </si>
  <si>
    <t>Óvodapedagógusok minősítése többletkiadások 2015.dec 31-ig megszerzett</t>
  </si>
  <si>
    <t>Elszámolásból származó bevételek</t>
  </si>
  <si>
    <t xml:space="preserve">Gyermekétkeztetés üzemeltetési támogatása </t>
  </si>
  <si>
    <t>Polgármester béremelésére támogatás</t>
  </si>
  <si>
    <t>Béremelés többlettámogatása Korm.Hat. Alapján</t>
  </si>
  <si>
    <t>Bérkompenzációra</t>
  </si>
  <si>
    <t>Bejáró gyermekek utazt.tám.12 hóra</t>
  </si>
  <si>
    <t>Bölcsőde üzemeltetési támogatás</t>
  </si>
  <si>
    <t>Szociális ágazati pótlék</t>
  </si>
  <si>
    <t>Kulturális illetmény pótlék</t>
  </si>
  <si>
    <t>Bölcsődei ellátás felsőfokú kisgyermeknevelő</t>
  </si>
  <si>
    <t>Bölcsődei ellátás középfokú kisgyermeknevelő</t>
  </si>
  <si>
    <t xml:space="preserve"> Répcelak Város Önkormányzatát megillető 2020. évi hozzájárulásokról </t>
  </si>
  <si>
    <t>Hivatal kiegészítő támogatás</t>
  </si>
  <si>
    <t>Óvodapedag. bértámogatása</t>
  </si>
  <si>
    <t xml:space="preserve">Óvodaműködtetési támogatás </t>
  </si>
  <si>
    <t>Info: összes beszámítás</t>
  </si>
  <si>
    <t>Köznevelési feladatok kieg. Támogatása</t>
  </si>
  <si>
    <t>Szolidaritási hozzájárulás</t>
  </si>
  <si>
    <t>Kulturális feladatok kieg. Támogatása</t>
  </si>
  <si>
    <t>Különbség</t>
  </si>
  <si>
    <t>4.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</si>
</sst>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75" formatCode="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Georgia"/>
      <family val="1"/>
      <charset val="238"/>
    </font>
    <font>
      <b/>
      <u/>
      <sz val="11"/>
      <color indexed="8"/>
      <name val="Georgia"/>
      <family val="1"/>
      <charset val="238"/>
    </font>
    <font>
      <sz val="11"/>
      <color indexed="8"/>
      <name val="Georgia"/>
      <family val="1"/>
      <charset val="238"/>
    </font>
    <font>
      <sz val="8"/>
      <color indexed="8"/>
      <name val="Georgia"/>
      <family val="1"/>
      <charset val="238"/>
    </font>
    <font>
      <sz val="10"/>
      <color indexed="8"/>
      <name val="Georgia"/>
      <family val="1"/>
      <charset val="238"/>
    </font>
    <font>
      <b/>
      <sz val="8"/>
      <color indexed="8"/>
      <name val="Georgia"/>
      <family val="1"/>
      <charset val="238"/>
    </font>
    <font>
      <b/>
      <i/>
      <sz val="8"/>
      <color indexed="8"/>
      <name val="Georgia"/>
      <family val="1"/>
      <charset val="238"/>
    </font>
    <font>
      <b/>
      <i/>
      <sz val="10"/>
      <color indexed="8"/>
      <name val="Georgia"/>
      <family val="1"/>
      <charset val="238"/>
    </font>
    <font>
      <i/>
      <sz val="10"/>
      <color indexed="8"/>
      <name val="Georgia"/>
      <family val="1"/>
      <charset val="238"/>
    </font>
    <font>
      <sz val="11"/>
      <name val="Georgia"/>
      <family val="1"/>
      <charset val="238"/>
    </font>
    <font>
      <b/>
      <sz val="12"/>
      <color indexed="8"/>
      <name val="Georgia"/>
      <family val="1"/>
      <charset val="238"/>
    </font>
    <font>
      <b/>
      <sz val="11"/>
      <color indexed="8"/>
      <name val="Georgia"/>
      <family val="1"/>
      <charset val="238"/>
    </font>
    <font>
      <sz val="9"/>
      <color indexed="8"/>
      <name val="Georgia"/>
      <family val="1"/>
      <charset val="238"/>
    </font>
    <font>
      <i/>
      <sz val="8"/>
      <color indexed="8"/>
      <name val="Georgia"/>
      <family val="1"/>
      <charset val="238"/>
    </font>
    <font>
      <b/>
      <sz val="11"/>
      <name val="Georgia"/>
      <family val="1"/>
      <charset val="238"/>
    </font>
    <font>
      <b/>
      <u/>
      <sz val="8"/>
      <color indexed="8"/>
      <name val="Georgia"/>
      <family val="1"/>
      <charset val="238"/>
    </font>
    <font>
      <b/>
      <u/>
      <sz val="10"/>
      <name val="Georgia"/>
      <family val="1"/>
      <charset val="238"/>
    </font>
    <font>
      <b/>
      <sz val="10"/>
      <name val="Georgia"/>
      <family val="1"/>
      <charset val="238"/>
    </font>
    <font>
      <sz val="11"/>
      <color indexed="10"/>
      <name val="Georgia"/>
      <family val="1"/>
      <charset val="238"/>
    </font>
    <font>
      <sz val="10"/>
      <name val="Georgia"/>
      <family val="1"/>
      <charset val="238"/>
    </font>
    <font>
      <b/>
      <sz val="9"/>
      <name val="Georgia"/>
      <family val="1"/>
      <charset val="238"/>
    </font>
    <font>
      <b/>
      <sz val="9"/>
      <color indexed="8"/>
      <name val="Georgia"/>
      <family val="1"/>
      <charset val="238"/>
    </font>
    <font>
      <sz val="8"/>
      <name val="Georgia"/>
      <family val="1"/>
      <charset val="238"/>
    </font>
    <font>
      <sz val="10"/>
      <name val="MS Sans Serif"/>
      <family val="2"/>
      <charset val="238"/>
    </font>
    <font>
      <sz val="9"/>
      <name val="Georgia"/>
      <family val="1"/>
      <charset val="238"/>
    </font>
    <font>
      <i/>
      <sz val="10"/>
      <name val="Georgia"/>
      <family val="1"/>
      <charset val="238"/>
    </font>
    <font>
      <b/>
      <i/>
      <sz val="11"/>
      <name val="Georgia"/>
      <family val="1"/>
      <charset val="238"/>
    </font>
    <font>
      <u/>
      <sz val="11"/>
      <name val="Georg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indexed="8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7" fillId="0" borderId="0" xfId="12" applyFont="1"/>
    <xf numFmtId="0" fontId="8" fillId="0" borderId="0" xfId="12" applyFont="1"/>
    <xf numFmtId="0" fontId="6" fillId="0" borderId="0" xfId="12" applyFont="1"/>
    <xf numFmtId="0" fontId="7" fillId="3" borderId="1" xfId="12" applyFont="1" applyFill="1" applyBorder="1"/>
    <xf numFmtId="0" fontId="4" fillId="3" borderId="1" xfId="12" applyFont="1" applyFill="1" applyBorder="1" applyAlignment="1">
      <alignment horizontal="center"/>
    </xf>
    <xf numFmtId="0" fontId="9" fillId="3" borderId="2" xfId="12" applyFont="1" applyFill="1" applyBorder="1" applyAlignment="1">
      <alignment horizontal="center"/>
    </xf>
    <xf numFmtId="0" fontId="7" fillId="3" borderId="2" xfId="12" applyFont="1" applyFill="1" applyBorder="1" applyAlignment="1">
      <alignment horizontal="center"/>
    </xf>
    <xf numFmtId="0" fontId="9" fillId="3" borderId="2" xfId="12" applyFont="1" applyFill="1" applyBorder="1" applyAlignment="1"/>
    <xf numFmtId="0" fontId="7" fillId="3" borderId="3" xfId="12" applyFont="1" applyFill="1" applyBorder="1"/>
    <xf numFmtId="0" fontId="8" fillId="3" borderId="3" xfId="12" applyFont="1" applyFill="1" applyBorder="1"/>
    <xf numFmtId="0" fontId="6" fillId="3" borderId="3" xfId="12" applyFont="1" applyFill="1" applyBorder="1" applyAlignment="1">
      <alignment horizontal="center"/>
    </xf>
    <xf numFmtId="0" fontId="10" fillId="0" borderId="4" xfId="12" applyFont="1" applyFill="1" applyBorder="1" applyAlignment="1"/>
    <xf numFmtId="0" fontId="11" fillId="0" borderId="4" xfId="12" applyFont="1" applyFill="1" applyBorder="1" applyAlignment="1"/>
    <xf numFmtId="0" fontId="6" fillId="0" borderId="4" xfId="12" applyFont="1" applyBorder="1" applyAlignment="1">
      <alignment horizontal="center"/>
    </xf>
    <xf numFmtId="0" fontId="6" fillId="0" borderId="0" xfId="12" applyFont="1" applyBorder="1" applyAlignment="1">
      <alignment horizontal="center"/>
    </xf>
    <xf numFmtId="0" fontId="8" fillId="4" borderId="0" xfId="12" applyFont="1" applyFill="1" applyBorder="1"/>
    <xf numFmtId="0" fontId="6" fillId="4" borderId="0" xfId="12" applyFont="1" applyFill="1" applyBorder="1"/>
    <xf numFmtId="0" fontId="12" fillId="0" borderId="0" xfId="12" applyFont="1"/>
    <xf numFmtId="0" fontId="6" fillId="2" borderId="0" xfId="12" applyFont="1" applyFill="1"/>
    <xf numFmtId="0" fontId="6" fillId="0" borderId="5" xfId="12" applyFont="1" applyBorder="1"/>
    <xf numFmtId="0" fontId="6" fillId="4" borderId="0" xfId="12" applyFont="1" applyFill="1"/>
    <xf numFmtId="0" fontId="8" fillId="4" borderId="0" xfId="12" applyFont="1" applyFill="1"/>
    <xf numFmtId="0" fontId="14" fillId="0" borderId="6" xfId="12" applyFont="1" applyBorder="1"/>
    <xf numFmtId="0" fontId="15" fillId="0" borderId="6" xfId="12" applyFont="1" applyBorder="1"/>
    <xf numFmtId="0" fontId="10" fillId="0" borderId="0" xfId="12" applyFont="1"/>
    <xf numFmtId="0" fontId="11" fillId="0" borderId="0" xfId="12" applyFont="1"/>
    <xf numFmtId="0" fontId="16" fillId="0" borderId="0" xfId="12" applyFont="1"/>
    <xf numFmtId="0" fontId="17" fillId="0" borderId="0" xfId="12" applyFont="1"/>
    <xf numFmtId="0" fontId="6" fillId="0" borderId="0" xfId="12" applyFont="1" applyBorder="1"/>
    <xf numFmtId="0" fontId="4" fillId="0" borderId="6" xfId="12" applyFont="1" applyBorder="1"/>
    <xf numFmtId="0" fontId="9" fillId="0" borderId="0" xfId="12" applyFont="1"/>
    <xf numFmtId="0" fontId="13" fillId="0" borderId="0" xfId="12" applyFont="1"/>
    <xf numFmtId="0" fontId="13" fillId="0" borderId="0" xfId="12" applyFont="1" applyBorder="1"/>
    <xf numFmtId="0" fontId="4" fillId="0" borderId="0" xfId="12" applyFont="1"/>
    <xf numFmtId="0" fontId="15" fillId="0" borderId="0" xfId="12" applyFont="1"/>
    <xf numFmtId="0" fontId="18" fillId="0" borderId="0" xfId="12" applyFont="1"/>
    <xf numFmtId="0" fontId="19" fillId="0" borderId="0" xfId="12" applyFont="1"/>
    <xf numFmtId="0" fontId="20" fillId="0" borderId="0" xfId="12" applyFont="1" applyBorder="1"/>
    <xf numFmtId="0" fontId="18" fillId="0" borderId="0" xfId="12" applyFont="1" applyBorder="1"/>
    <xf numFmtId="0" fontId="21" fillId="0" borderId="0" xfId="12" applyFont="1" applyBorder="1"/>
    <xf numFmtId="0" fontId="21" fillId="0" borderId="0" xfId="12" applyFont="1"/>
    <xf numFmtId="0" fontId="14" fillId="3" borderId="7" xfId="12" applyFont="1" applyFill="1" applyBorder="1"/>
    <xf numFmtId="0" fontId="4" fillId="0" borderId="0" xfId="12" applyFont="1" applyBorder="1"/>
    <xf numFmtId="0" fontId="15" fillId="0" borderId="0" xfId="12" applyFont="1" applyBorder="1"/>
    <xf numFmtId="0" fontId="9" fillId="0" borderId="0" xfId="12" applyFont="1" applyBorder="1"/>
    <xf numFmtId="0" fontId="22" fillId="0" borderId="0" xfId="12" applyFont="1" applyBorder="1"/>
    <xf numFmtId="0" fontId="34" fillId="0" borderId="0" xfId="0" applyFont="1"/>
    <xf numFmtId="0" fontId="5" fillId="0" borderId="0" xfId="12" applyFont="1" applyAlignment="1">
      <alignment horizontal="center"/>
    </xf>
    <xf numFmtId="0" fontId="21" fillId="5" borderId="0" xfId="12" applyFont="1" applyFill="1"/>
    <xf numFmtId="0" fontId="6" fillId="6" borderId="8" xfId="12" applyFont="1" applyFill="1" applyBorder="1" applyAlignment="1">
      <alignment horizontal="center"/>
    </xf>
    <xf numFmtId="0" fontId="16" fillId="6" borderId="9" xfId="12" applyFont="1" applyFill="1" applyBorder="1" applyAlignment="1">
      <alignment horizontal="center"/>
    </xf>
    <xf numFmtId="0" fontId="16" fillId="6" borderId="10" xfId="12" applyFont="1" applyFill="1" applyBorder="1" applyAlignment="1">
      <alignment horizontal="center"/>
    </xf>
    <xf numFmtId="0" fontId="26" fillId="0" borderId="0" xfId="12" applyFont="1"/>
    <xf numFmtId="0" fontId="6" fillId="3" borderId="0" xfId="12" applyFont="1" applyFill="1" applyBorder="1" applyAlignment="1">
      <alignment horizontal="center"/>
    </xf>
    <xf numFmtId="0" fontId="6" fillId="6" borderId="2" xfId="12" applyFont="1" applyFill="1" applyBorder="1" applyAlignment="1">
      <alignment horizontal="center"/>
    </xf>
    <xf numFmtId="0" fontId="8" fillId="6" borderId="8" xfId="12" applyFont="1" applyFill="1" applyBorder="1" applyAlignment="1">
      <alignment horizontal="center"/>
    </xf>
    <xf numFmtId="0" fontId="8" fillId="6" borderId="2" xfId="12" applyFont="1" applyFill="1" applyBorder="1" applyAlignment="1">
      <alignment horizontal="center"/>
    </xf>
    <xf numFmtId="0" fontId="8" fillId="0" borderId="5" xfId="12" applyFont="1" applyBorder="1"/>
    <xf numFmtId="0" fontId="8" fillId="2" borderId="0" xfId="12" applyFont="1" applyFill="1"/>
    <xf numFmtId="0" fontId="23" fillId="0" borderId="0" xfId="12" applyFont="1"/>
    <xf numFmtId="0" fontId="34" fillId="5" borderId="0" xfId="0" applyFont="1" applyFill="1"/>
    <xf numFmtId="0" fontId="25" fillId="3" borderId="7" xfId="12" applyFont="1" applyFill="1" applyBorder="1"/>
    <xf numFmtId="0" fontId="0" fillId="0" borderId="6" xfId="0" applyBorder="1"/>
    <xf numFmtId="0" fontId="0" fillId="0" borderId="1" xfId="0" applyBorder="1"/>
    <xf numFmtId="0" fontId="35" fillId="0" borderId="6" xfId="0" applyFont="1" applyBorder="1"/>
    <xf numFmtId="0" fontId="33" fillId="0" borderId="6" xfId="0" applyFont="1" applyBorder="1"/>
    <xf numFmtId="0" fontId="9" fillId="3" borderId="7" xfId="12" applyFont="1" applyFill="1" applyBorder="1"/>
    <xf numFmtId="0" fontId="35" fillId="5" borderId="0" xfId="0" applyFont="1" applyFill="1"/>
    <xf numFmtId="0" fontId="18" fillId="5" borderId="0" xfId="12" applyFont="1" applyFill="1"/>
    <xf numFmtId="0" fontId="36" fillId="0" borderId="0" xfId="0" applyFont="1"/>
    <xf numFmtId="0" fontId="0" fillId="0" borderId="0" xfId="0" applyFill="1" applyBorder="1"/>
    <xf numFmtId="0" fontId="8" fillId="5" borderId="0" xfId="12" applyFont="1" applyFill="1"/>
    <xf numFmtId="0" fontId="6" fillId="5" borderId="0" xfId="12" applyFont="1" applyFill="1"/>
    <xf numFmtId="0" fontId="13" fillId="0" borderId="5" xfId="12" applyFont="1" applyBorder="1"/>
    <xf numFmtId="0" fontId="13" fillId="5" borderId="5" xfId="12" applyFont="1" applyFill="1" applyBorder="1"/>
    <xf numFmtId="0" fontId="0" fillId="0" borderId="5" xfId="0" applyBorder="1"/>
    <xf numFmtId="175" fontId="26" fillId="0" borderId="0" xfId="12" applyNumberFormat="1" applyFont="1"/>
    <xf numFmtId="175" fontId="28" fillId="0" borderId="0" xfId="12" applyNumberFormat="1" applyFont="1"/>
    <xf numFmtId="0" fontId="37" fillId="0" borderId="0" xfId="0" applyFont="1"/>
    <xf numFmtId="175" fontId="13" fillId="0" borderId="0" xfId="12" applyNumberFormat="1" applyFont="1"/>
    <xf numFmtId="2" fontId="13" fillId="0" borderId="0" xfId="12" applyNumberFormat="1" applyFont="1" applyBorder="1"/>
    <xf numFmtId="0" fontId="38" fillId="0" borderId="0" xfId="0" applyFont="1"/>
    <xf numFmtId="0" fontId="13" fillId="5" borderId="0" xfId="12" applyFont="1" applyFill="1" applyBorder="1"/>
    <xf numFmtId="0" fontId="25" fillId="0" borderId="0" xfId="12" applyFont="1"/>
    <xf numFmtId="0" fontId="29" fillId="0" borderId="0" xfId="12" applyFont="1" applyFill="1" applyBorder="1" applyAlignment="1"/>
    <xf numFmtId="0" fontId="30" fillId="0" borderId="0" xfId="12" applyFont="1" applyFill="1" applyBorder="1" applyAlignment="1"/>
    <xf numFmtId="0" fontId="13" fillId="0" borderId="0" xfId="12" applyFont="1" applyBorder="1" applyAlignment="1">
      <alignment horizontal="center"/>
    </xf>
    <xf numFmtId="0" fontId="23" fillId="0" borderId="0" xfId="12" applyFont="1" applyFill="1" applyBorder="1" applyAlignment="1"/>
    <xf numFmtId="0" fontId="13" fillId="0" borderId="0" xfId="12" applyFont="1" applyFill="1" applyBorder="1" applyAlignment="1"/>
    <xf numFmtId="0" fontId="13" fillId="0" borderId="0" xfId="12" applyFont="1" applyBorder="1" applyAlignment="1">
      <alignment horizontal="right"/>
    </xf>
    <xf numFmtId="0" fontId="23" fillId="0" borderId="0" xfId="12" applyFont="1" applyBorder="1" applyAlignment="1">
      <alignment horizontal="right"/>
    </xf>
    <xf numFmtId="0" fontId="28" fillId="0" borderId="0" xfId="12" applyFont="1"/>
    <xf numFmtId="0" fontId="23" fillId="4" borderId="0" xfId="12" applyFont="1" applyFill="1" applyBorder="1"/>
    <xf numFmtId="0" fontId="13" fillId="4" borderId="0" xfId="12" applyFont="1" applyFill="1" applyBorder="1"/>
    <xf numFmtId="0" fontId="29" fillId="0" borderId="0" xfId="12" applyFont="1"/>
    <xf numFmtId="0" fontId="24" fillId="5" borderId="0" xfId="12" applyFont="1" applyFill="1"/>
    <xf numFmtId="0" fontId="0" fillId="0" borderId="0" xfId="0"/>
    <xf numFmtId="0" fontId="33" fillId="0" borderId="0" xfId="0" applyFont="1"/>
    <xf numFmtId="2" fontId="28" fillId="0" borderId="0" xfId="12" applyNumberFormat="1" applyFont="1"/>
    <xf numFmtId="0" fontId="31" fillId="0" borderId="0" xfId="12" applyFont="1"/>
    <xf numFmtId="0" fontId="9" fillId="0" borderId="1" xfId="12" applyFont="1" applyBorder="1"/>
    <xf numFmtId="0" fontId="18" fillId="5" borderId="0" xfId="12" applyFont="1" applyFill="1" applyBorder="1"/>
    <xf numFmtId="0" fontId="33" fillId="0" borderId="0" xfId="0" applyFont="1" applyBorder="1"/>
    <xf numFmtId="0" fontId="33" fillId="0" borderId="0" xfId="0" applyFont="1" applyFill="1"/>
    <xf numFmtId="0" fontId="0" fillId="0" borderId="0" xfId="0"/>
    <xf numFmtId="0" fontId="6" fillId="0" borderId="0" xfId="12" applyFont="1" applyFill="1"/>
    <xf numFmtId="0" fontId="4" fillId="0" borderId="0" xfId="12" applyFont="1" applyAlignment="1">
      <alignment horizontal="center"/>
    </xf>
    <xf numFmtId="0" fontId="5" fillId="0" borderId="0" xfId="12" applyFont="1" applyAlignment="1">
      <alignment horizontal="center"/>
    </xf>
    <xf numFmtId="0" fontId="9" fillId="3" borderId="2" xfId="12" applyFont="1" applyFill="1" applyBorder="1" applyAlignment="1">
      <alignment horizontal="left"/>
    </xf>
    <xf numFmtId="0" fontId="9" fillId="3" borderId="10" xfId="12" applyFont="1" applyFill="1" applyBorder="1" applyAlignment="1">
      <alignment horizontal="left"/>
    </xf>
    <xf numFmtId="0" fontId="39" fillId="0" borderId="0" xfId="12" applyFont="1" applyAlignment="1">
      <alignment horizontal="right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Layout" topLeftCell="A74" zoomScaleNormal="100" workbookViewId="0">
      <selection activeCell="H15" sqref="H15"/>
    </sheetView>
  </sheetViews>
  <sheetFormatPr defaultRowHeight="15" x14ac:dyDescent="0.25"/>
  <cols>
    <col min="1" max="1" width="6.5703125" customWidth="1"/>
    <col min="2" max="2" width="32.28515625" customWidth="1"/>
    <col min="3" max="3" width="7.42578125" customWidth="1"/>
    <col min="4" max="4" width="10" customWidth="1"/>
    <col min="5" max="5" width="12.5703125" customWidth="1"/>
    <col min="6" max="6" width="5.5703125" customWidth="1"/>
    <col min="7" max="7" width="13" style="48" customWidth="1"/>
    <col min="8" max="8" width="10.7109375" customWidth="1"/>
    <col min="9" max="9" width="12.140625" customWidth="1"/>
  </cols>
  <sheetData>
    <row r="1" spans="1:8" ht="18" customHeight="1" x14ac:dyDescent="0.25">
      <c r="A1" s="108" t="s">
        <v>75</v>
      </c>
      <c r="B1" s="108"/>
      <c r="C1" s="108"/>
      <c r="D1" s="108"/>
      <c r="E1" s="108"/>
      <c r="F1" s="108"/>
      <c r="G1" s="108"/>
      <c r="H1" s="108"/>
    </row>
    <row r="2" spans="1:8" ht="21" customHeight="1" x14ac:dyDescent="0.2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8" ht="14.25" customHeight="1" x14ac:dyDescent="0.25">
      <c r="A3" s="49"/>
      <c r="B3" s="49"/>
      <c r="C3" s="49"/>
      <c r="D3" s="49"/>
      <c r="E3" s="112" t="s">
        <v>84</v>
      </c>
      <c r="F3" s="112"/>
      <c r="G3" s="112"/>
      <c r="H3" s="112"/>
    </row>
    <row r="4" spans="1:8" x14ac:dyDescent="0.25">
      <c r="A4" s="2"/>
      <c r="B4" s="3"/>
      <c r="C4" s="4"/>
      <c r="D4" s="4"/>
      <c r="E4" s="51" t="s">
        <v>50</v>
      </c>
      <c r="F4" s="51"/>
      <c r="G4" s="57" t="s">
        <v>51</v>
      </c>
    </row>
    <row r="5" spans="1:8" x14ac:dyDescent="0.25">
      <c r="A5" s="5" t="s">
        <v>1</v>
      </c>
      <c r="B5" s="6" t="s">
        <v>0</v>
      </c>
      <c r="C5" s="7" t="s">
        <v>2</v>
      </c>
      <c r="D5" s="8" t="s">
        <v>3</v>
      </c>
      <c r="E5" s="9" t="s">
        <v>4</v>
      </c>
      <c r="F5" s="9" t="s">
        <v>53</v>
      </c>
      <c r="G5" s="110"/>
      <c r="H5" s="111"/>
    </row>
    <row r="6" spans="1:8" ht="15.75" thickBot="1" x14ac:dyDescent="0.3">
      <c r="A6" s="10" t="s">
        <v>5</v>
      </c>
      <c r="B6" s="11"/>
      <c r="C6" s="12" t="s">
        <v>6</v>
      </c>
      <c r="D6" s="12" t="s">
        <v>7</v>
      </c>
      <c r="E6" s="12">
        <v>2020</v>
      </c>
      <c r="F6" s="55"/>
    </row>
    <row r="7" spans="1:8" ht="15.75" thickTop="1" x14ac:dyDescent="0.25">
      <c r="A7" s="13" t="s">
        <v>8</v>
      </c>
      <c r="B7" s="14"/>
      <c r="C7" s="15"/>
      <c r="D7" s="16"/>
      <c r="E7" s="52" t="s">
        <v>52</v>
      </c>
      <c r="F7" s="56"/>
      <c r="G7" s="58" t="s">
        <v>54</v>
      </c>
      <c r="H7" s="53" t="s">
        <v>83</v>
      </c>
    </row>
    <row r="8" spans="1:8" s="83" customFormat="1" x14ac:dyDescent="0.25">
      <c r="A8" s="54" t="s">
        <v>9</v>
      </c>
      <c r="B8" s="86" t="s">
        <v>10</v>
      </c>
      <c r="C8" s="87"/>
      <c r="D8" s="87"/>
      <c r="E8" s="88"/>
      <c r="F8" s="88"/>
      <c r="G8" s="80"/>
    </row>
    <row r="9" spans="1:8" s="83" customFormat="1" x14ac:dyDescent="0.25">
      <c r="A9" s="54" t="s">
        <v>11</v>
      </c>
      <c r="B9" s="89" t="s">
        <v>12</v>
      </c>
      <c r="C9" s="90">
        <v>17.45</v>
      </c>
      <c r="D9" s="33">
        <v>4580000</v>
      </c>
      <c r="E9" s="91">
        <v>79921000</v>
      </c>
      <c r="F9" s="91"/>
      <c r="G9" s="92">
        <v>79921000</v>
      </c>
    </row>
    <row r="10" spans="1:8" s="83" customFormat="1" x14ac:dyDescent="0.25">
      <c r="A10" s="54"/>
      <c r="B10" s="61" t="s">
        <v>13</v>
      </c>
      <c r="C10" s="33"/>
      <c r="D10" s="33"/>
      <c r="E10" s="33">
        <v>-79921000</v>
      </c>
      <c r="F10" s="33"/>
      <c r="G10" s="93">
        <v>-79921000</v>
      </c>
    </row>
    <row r="11" spans="1:8" s="83" customFormat="1" x14ac:dyDescent="0.25">
      <c r="A11" s="54"/>
      <c r="B11" s="3" t="s">
        <v>66</v>
      </c>
      <c r="C11" s="33"/>
      <c r="D11" s="33"/>
      <c r="E11" s="33">
        <v>0</v>
      </c>
      <c r="F11" s="33"/>
      <c r="G11" s="93">
        <v>0</v>
      </c>
    </row>
    <row r="12" spans="1:8" s="83" customFormat="1" x14ac:dyDescent="0.25">
      <c r="A12" s="54"/>
      <c r="B12" s="94" t="s">
        <v>14</v>
      </c>
      <c r="C12" s="95"/>
      <c r="D12" s="95"/>
      <c r="E12" s="95">
        <v>31684639</v>
      </c>
      <c r="F12" s="95"/>
      <c r="G12" s="94">
        <v>31684639</v>
      </c>
    </row>
    <row r="13" spans="1:8" s="83" customFormat="1" x14ac:dyDescent="0.25">
      <c r="A13" s="54"/>
      <c r="B13" s="94" t="s">
        <v>76</v>
      </c>
      <c r="C13" s="95"/>
      <c r="D13" s="95"/>
      <c r="E13" s="95">
        <v>145344</v>
      </c>
      <c r="F13" s="95"/>
      <c r="G13" s="94">
        <v>145344</v>
      </c>
    </row>
    <row r="14" spans="1:8" s="83" customFormat="1" x14ac:dyDescent="0.25">
      <c r="A14" s="54" t="s">
        <v>15</v>
      </c>
      <c r="B14" s="96" t="s">
        <v>16</v>
      </c>
      <c r="C14" s="33"/>
      <c r="D14" s="33"/>
      <c r="E14" s="33"/>
      <c r="F14" s="33"/>
      <c r="G14" s="61"/>
    </row>
    <row r="15" spans="1:8" x14ac:dyDescent="0.25">
      <c r="A15" s="2" t="s">
        <v>17</v>
      </c>
      <c r="B15" s="3" t="s">
        <v>18</v>
      </c>
      <c r="C15" s="20"/>
      <c r="D15" s="4"/>
      <c r="E15" s="4">
        <v>4780440</v>
      </c>
      <c r="F15" s="4"/>
      <c r="G15" s="3">
        <v>4780440</v>
      </c>
    </row>
    <row r="16" spans="1:8" x14ac:dyDescent="0.25">
      <c r="A16" s="2" t="s">
        <v>19</v>
      </c>
      <c r="B16" s="3" t="s">
        <v>20</v>
      </c>
      <c r="C16" s="4"/>
      <c r="D16" s="4"/>
      <c r="E16" s="4">
        <v>5056000</v>
      </c>
      <c r="F16" s="4"/>
      <c r="G16" s="3">
        <v>5056000</v>
      </c>
    </row>
    <row r="17" spans="1:8" x14ac:dyDescent="0.25">
      <c r="A17" s="2" t="s">
        <v>21</v>
      </c>
      <c r="B17" s="3" t="s">
        <v>22</v>
      </c>
      <c r="C17" s="4"/>
      <c r="D17" s="4"/>
      <c r="E17" s="4">
        <v>586500</v>
      </c>
      <c r="F17" s="4"/>
      <c r="G17" s="3">
        <v>586500</v>
      </c>
    </row>
    <row r="18" spans="1:8" x14ac:dyDescent="0.25">
      <c r="A18" s="2" t="s">
        <v>23</v>
      </c>
      <c r="B18" s="3" t="s">
        <v>24</v>
      </c>
      <c r="C18" s="4"/>
      <c r="D18" s="4"/>
      <c r="E18" s="21">
        <v>3250640</v>
      </c>
      <c r="F18" s="30"/>
      <c r="G18" s="59">
        <v>3250640</v>
      </c>
    </row>
    <row r="19" spans="1:8" x14ac:dyDescent="0.25">
      <c r="A19" s="2"/>
      <c r="B19" s="4" t="s">
        <v>25</v>
      </c>
      <c r="C19" s="4"/>
      <c r="D19" s="4"/>
      <c r="E19" s="20">
        <f>SUM(E15:E18)</f>
        <v>13673580</v>
      </c>
      <c r="F19" s="20"/>
      <c r="G19" s="60">
        <f>SUM(G15:G18)</f>
        <v>13673580</v>
      </c>
    </row>
    <row r="20" spans="1:8" x14ac:dyDescent="0.25">
      <c r="A20" s="2"/>
      <c r="B20" s="3" t="s">
        <v>13</v>
      </c>
      <c r="C20" s="4"/>
      <c r="D20" s="4"/>
      <c r="E20" s="4">
        <v>-13673580</v>
      </c>
      <c r="F20" s="4"/>
      <c r="G20" s="28">
        <v>-13673580</v>
      </c>
    </row>
    <row r="21" spans="1:8" x14ac:dyDescent="0.25">
      <c r="A21" s="2"/>
      <c r="B21" s="22" t="s">
        <v>26</v>
      </c>
      <c r="C21" s="22"/>
      <c r="D21" s="22"/>
      <c r="E21" s="18">
        <v>0</v>
      </c>
      <c r="F21" s="18"/>
      <c r="G21" s="17">
        <v>0</v>
      </c>
    </row>
    <row r="22" spans="1:8" x14ac:dyDescent="0.25">
      <c r="A22" s="2" t="s">
        <v>57</v>
      </c>
      <c r="B22" s="3" t="s">
        <v>28</v>
      </c>
      <c r="C22" s="4">
        <v>2604</v>
      </c>
      <c r="D22" s="4">
        <v>2700</v>
      </c>
      <c r="E22" s="4">
        <v>7030800</v>
      </c>
      <c r="F22" s="4"/>
      <c r="G22" s="3">
        <v>7030800</v>
      </c>
    </row>
    <row r="23" spans="1:8" x14ac:dyDescent="0.25">
      <c r="A23" s="2"/>
      <c r="B23" s="3" t="s">
        <v>13</v>
      </c>
      <c r="C23" s="4"/>
      <c r="D23" s="4"/>
      <c r="E23" s="4">
        <v>-7030800</v>
      </c>
      <c r="F23" s="4"/>
      <c r="G23" s="3">
        <v>-7030800</v>
      </c>
    </row>
    <row r="24" spans="1:8" x14ac:dyDescent="0.25">
      <c r="A24" s="2"/>
      <c r="B24" s="23" t="s">
        <v>29</v>
      </c>
      <c r="C24" s="22"/>
      <c r="D24" s="22"/>
      <c r="E24" s="22">
        <v>0</v>
      </c>
      <c r="F24" s="22"/>
      <c r="G24" s="23">
        <v>0</v>
      </c>
    </row>
    <row r="25" spans="1:8" x14ac:dyDescent="0.25">
      <c r="A25" s="2" t="s">
        <v>27</v>
      </c>
      <c r="B25" s="41" t="s">
        <v>48</v>
      </c>
      <c r="C25" s="74">
        <v>2</v>
      </c>
      <c r="D25" s="74">
        <v>2550</v>
      </c>
      <c r="E25" s="74">
        <v>5100</v>
      </c>
      <c r="F25" s="74"/>
      <c r="G25" s="73">
        <v>5100</v>
      </c>
    </row>
    <row r="26" spans="1:8" x14ac:dyDescent="0.25">
      <c r="A26" s="2"/>
      <c r="B26" s="3" t="s">
        <v>13</v>
      </c>
      <c r="C26" s="4"/>
      <c r="D26" s="74"/>
      <c r="E26" s="74">
        <v>-5100</v>
      </c>
      <c r="F26" s="74"/>
      <c r="G26" s="73">
        <v>-5100</v>
      </c>
    </row>
    <row r="27" spans="1:8" x14ac:dyDescent="0.25">
      <c r="A27" s="2"/>
      <c r="B27" s="23" t="s">
        <v>58</v>
      </c>
      <c r="C27" s="22"/>
      <c r="D27" s="74"/>
      <c r="E27" s="74">
        <v>0</v>
      </c>
      <c r="F27" s="74"/>
      <c r="G27" s="73">
        <v>0</v>
      </c>
    </row>
    <row r="28" spans="1:8" hidden="1" x14ac:dyDescent="0.25">
      <c r="A28" s="2"/>
      <c r="B28" s="4"/>
      <c r="C28" s="74"/>
      <c r="D28" s="74"/>
      <c r="E28" s="34"/>
      <c r="F28" s="74"/>
      <c r="G28" s="73"/>
    </row>
    <row r="29" spans="1:8" s="98" customFormat="1" x14ac:dyDescent="0.25">
      <c r="A29" s="2"/>
      <c r="B29" s="4" t="s">
        <v>68</v>
      </c>
      <c r="C29" s="74"/>
      <c r="D29" s="74"/>
      <c r="E29" s="34">
        <v>308039</v>
      </c>
      <c r="F29" s="74"/>
      <c r="G29" s="73">
        <v>308039</v>
      </c>
    </row>
    <row r="30" spans="1:8" ht="16.5" thickBot="1" x14ac:dyDescent="0.3">
      <c r="A30" s="2"/>
      <c r="B30" s="24" t="s">
        <v>30</v>
      </c>
      <c r="C30" s="25"/>
      <c r="D30" s="25"/>
      <c r="E30" s="25">
        <f>E12+E13+E29</f>
        <v>32138022</v>
      </c>
      <c r="F30" s="25">
        <f>SUM(F11,F28,F29)</f>
        <v>0</v>
      </c>
      <c r="G30" s="25">
        <f>G12+G13+G29</f>
        <v>32138022</v>
      </c>
      <c r="H30" s="64"/>
    </row>
    <row r="31" spans="1:8" x14ac:dyDescent="0.25">
      <c r="A31" s="2"/>
      <c r="B31" s="3" t="s">
        <v>79</v>
      </c>
      <c r="C31" s="4"/>
      <c r="D31" s="4"/>
      <c r="E31" s="102"/>
      <c r="F31" s="4"/>
      <c r="G31" s="102">
        <v>107378155</v>
      </c>
    </row>
    <row r="32" spans="1:8" x14ac:dyDescent="0.25">
      <c r="A32" s="2"/>
      <c r="B32" s="28" t="s">
        <v>81</v>
      </c>
      <c r="C32" s="4"/>
      <c r="D32" s="4"/>
      <c r="E32" s="46">
        <v>14850807</v>
      </c>
      <c r="F32" s="30"/>
      <c r="G32" s="46">
        <v>14850807</v>
      </c>
    </row>
    <row r="33" spans="1:8" x14ac:dyDescent="0.25">
      <c r="A33" s="26" t="s">
        <v>31</v>
      </c>
      <c r="B33" s="27" t="s">
        <v>32</v>
      </c>
      <c r="C33" s="4"/>
      <c r="D33" s="4"/>
      <c r="E33" s="4"/>
      <c r="F33" s="4"/>
    </row>
    <row r="34" spans="1:8" x14ac:dyDescent="0.25">
      <c r="A34" s="26" t="s">
        <v>33</v>
      </c>
      <c r="B34" s="19" t="s">
        <v>34</v>
      </c>
      <c r="C34" s="4"/>
      <c r="D34" s="4"/>
      <c r="E34" s="4"/>
      <c r="F34" s="4"/>
    </row>
    <row r="35" spans="1:8" x14ac:dyDescent="0.25">
      <c r="A35" s="26"/>
      <c r="B35" s="28" t="s">
        <v>77</v>
      </c>
      <c r="C35" s="4">
        <v>10.3</v>
      </c>
      <c r="D35" s="54">
        <v>4371500</v>
      </c>
      <c r="E35" s="4">
        <v>45026450</v>
      </c>
      <c r="F35" s="78">
        <v>10.4</v>
      </c>
      <c r="G35" s="33">
        <v>45463600</v>
      </c>
      <c r="H35">
        <v>437150</v>
      </c>
    </row>
    <row r="36" spans="1:8" hidden="1" x14ac:dyDescent="0.25">
      <c r="A36" s="26"/>
      <c r="B36" s="28"/>
      <c r="C36" s="4"/>
      <c r="D36" s="54"/>
      <c r="E36" s="4"/>
      <c r="F36" s="79"/>
      <c r="G36" s="80"/>
      <c r="H36">
        <f>G36-E36</f>
        <v>0</v>
      </c>
    </row>
    <row r="37" spans="1:8" x14ac:dyDescent="0.25">
      <c r="A37" s="26"/>
      <c r="B37" s="2" t="s">
        <v>35</v>
      </c>
      <c r="C37" s="4">
        <v>7</v>
      </c>
      <c r="D37" s="2">
        <v>2205000</v>
      </c>
      <c r="E37" s="4">
        <v>16800000</v>
      </c>
      <c r="F37" s="81">
        <v>7</v>
      </c>
      <c r="G37" s="33">
        <v>16800000</v>
      </c>
    </row>
    <row r="38" spans="1:8" hidden="1" x14ac:dyDescent="0.25">
      <c r="A38" s="26"/>
      <c r="B38" s="2"/>
      <c r="C38" s="4"/>
      <c r="D38" s="2"/>
      <c r="E38" s="4"/>
      <c r="F38" s="81"/>
      <c r="G38" s="80"/>
    </row>
    <row r="39" spans="1:8" s="106" customFormat="1" x14ac:dyDescent="0.25">
      <c r="A39" s="26"/>
      <c r="B39" s="2"/>
      <c r="C39" s="4"/>
      <c r="D39" s="2"/>
      <c r="E39" s="4"/>
      <c r="F39" s="81"/>
      <c r="G39" s="80"/>
    </row>
    <row r="40" spans="1:8" x14ac:dyDescent="0.25">
      <c r="A40" s="26" t="s">
        <v>36</v>
      </c>
      <c r="B40" s="29" t="s">
        <v>37</v>
      </c>
      <c r="C40" s="4"/>
      <c r="D40" s="2"/>
      <c r="E40" s="4"/>
      <c r="F40" s="33"/>
      <c r="G40" s="80"/>
    </row>
    <row r="41" spans="1:8" x14ac:dyDescent="0.25">
      <c r="A41" s="26"/>
      <c r="B41" s="3" t="s">
        <v>78</v>
      </c>
      <c r="C41" s="4">
        <v>114.7</v>
      </c>
      <c r="D41" s="4">
        <v>97400</v>
      </c>
      <c r="E41" s="4">
        <v>11171780</v>
      </c>
      <c r="F41" s="33">
        <v>115.3</v>
      </c>
      <c r="G41" s="80">
        <v>11230220</v>
      </c>
      <c r="H41" s="107">
        <v>58440</v>
      </c>
    </row>
    <row r="42" spans="1:8" hidden="1" x14ac:dyDescent="0.25">
      <c r="A42" s="2"/>
      <c r="B42" s="3"/>
      <c r="C42" s="4"/>
      <c r="D42" s="4"/>
      <c r="E42" s="4"/>
      <c r="F42" s="33"/>
      <c r="G42" s="80"/>
      <c r="H42">
        <f>G42-E42</f>
        <v>0</v>
      </c>
    </row>
    <row r="43" spans="1:8" x14ac:dyDescent="0.25">
      <c r="A43" s="26" t="s">
        <v>38</v>
      </c>
      <c r="B43" s="19" t="s">
        <v>39</v>
      </c>
      <c r="C43" s="4"/>
      <c r="D43" s="4"/>
      <c r="E43" s="30"/>
      <c r="F43" s="34"/>
      <c r="G43" s="80"/>
    </row>
    <row r="44" spans="1:8" x14ac:dyDescent="0.25">
      <c r="A44" s="2"/>
      <c r="B44" s="3" t="s">
        <v>69</v>
      </c>
      <c r="C44" s="4">
        <v>3</v>
      </c>
      <c r="D44" s="4">
        <v>189000</v>
      </c>
      <c r="E44" s="4">
        <v>567000</v>
      </c>
      <c r="F44" s="33">
        <v>2</v>
      </c>
      <c r="G44" s="80">
        <v>378000</v>
      </c>
      <c r="H44" s="107">
        <v>-189000</v>
      </c>
    </row>
    <row r="45" spans="1:8" hidden="1" x14ac:dyDescent="0.25">
      <c r="A45" s="2"/>
      <c r="B45" s="3"/>
      <c r="C45" s="4"/>
      <c r="D45" s="4"/>
      <c r="E45" s="30"/>
      <c r="F45" s="34"/>
      <c r="G45" s="80"/>
      <c r="H45">
        <f>G45-E45</f>
        <v>0</v>
      </c>
    </row>
    <row r="46" spans="1:8" x14ac:dyDescent="0.25">
      <c r="A46" s="2" t="s">
        <v>60</v>
      </c>
      <c r="B46" s="2" t="s">
        <v>63</v>
      </c>
      <c r="C46" s="4">
        <v>2</v>
      </c>
      <c r="D46" s="28">
        <v>396700</v>
      </c>
      <c r="E46" s="30">
        <v>793400</v>
      </c>
      <c r="F46" s="34">
        <v>2</v>
      </c>
      <c r="G46" s="80">
        <v>793400</v>
      </c>
    </row>
    <row r="47" spans="1:8" s="98" customFormat="1" x14ac:dyDescent="0.25">
      <c r="A47" s="2"/>
      <c r="B47" s="4" t="s">
        <v>80</v>
      </c>
      <c r="C47" s="4"/>
      <c r="D47" s="4"/>
      <c r="E47" s="30">
        <v>5660950</v>
      </c>
      <c r="F47" s="34"/>
      <c r="G47" s="80">
        <v>5660950</v>
      </c>
    </row>
    <row r="48" spans="1:8" s="98" customFormat="1" x14ac:dyDescent="0.25">
      <c r="A48" s="2"/>
      <c r="B48" s="2"/>
      <c r="C48" s="4"/>
      <c r="D48" s="4"/>
      <c r="E48" s="30"/>
      <c r="F48" s="34"/>
      <c r="G48" s="80"/>
    </row>
    <row r="49" spans="1:8" ht="15.75" thickBot="1" x14ac:dyDescent="0.3">
      <c r="A49" s="2"/>
      <c r="B49" s="31" t="s">
        <v>40</v>
      </c>
      <c r="C49" s="25"/>
      <c r="D49" s="25"/>
      <c r="E49" s="25">
        <f>SUM(E34:E48)</f>
        <v>80019580</v>
      </c>
      <c r="F49" s="25"/>
      <c r="G49" s="66">
        <f>SUM(G35:G47)</f>
        <v>80326170</v>
      </c>
      <c r="H49" s="67">
        <v>306590</v>
      </c>
    </row>
    <row r="50" spans="1:8" x14ac:dyDescent="0.25">
      <c r="A50" s="2"/>
      <c r="B50" s="19"/>
      <c r="C50" s="4"/>
      <c r="D50" s="4"/>
      <c r="E50" s="4"/>
      <c r="F50" s="4"/>
      <c r="H50" s="65"/>
    </row>
    <row r="51" spans="1:8" x14ac:dyDescent="0.25">
      <c r="A51" s="32" t="s">
        <v>41</v>
      </c>
      <c r="B51" s="27" t="s">
        <v>42</v>
      </c>
      <c r="C51" s="4"/>
      <c r="D51" s="4"/>
      <c r="E51" s="4"/>
      <c r="F51" s="4"/>
      <c r="H51" s="1"/>
    </row>
    <row r="52" spans="1:8" x14ac:dyDescent="0.25">
      <c r="A52" s="2"/>
      <c r="B52" s="3" t="s">
        <v>43</v>
      </c>
      <c r="C52" s="33">
        <v>29</v>
      </c>
      <c r="D52" s="4">
        <v>65360</v>
      </c>
      <c r="E52" s="4">
        <v>1895440</v>
      </c>
      <c r="F52" s="33">
        <v>31</v>
      </c>
      <c r="G52" s="80">
        <v>2026160</v>
      </c>
      <c r="H52" s="1">
        <f t="shared" ref="H52:H64" si="0">G52-E52</f>
        <v>130720</v>
      </c>
    </row>
    <row r="53" spans="1:8" s="106" customFormat="1" hidden="1" x14ac:dyDescent="0.25">
      <c r="A53" s="2"/>
      <c r="B53" s="3"/>
      <c r="C53" s="33"/>
      <c r="D53" s="4"/>
      <c r="E53" s="4"/>
      <c r="F53" s="33"/>
      <c r="G53" s="80"/>
      <c r="H53" s="1"/>
    </row>
    <row r="54" spans="1:8" x14ac:dyDescent="0.25">
      <c r="A54" s="2"/>
      <c r="B54" s="3" t="s">
        <v>56</v>
      </c>
      <c r="C54" s="33">
        <v>6</v>
      </c>
      <c r="D54" s="4">
        <v>25000</v>
      </c>
      <c r="E54" s="4">
        <v>150000</v>
      </c>
      <c r="F54" s="33">
        <v>6</v>
      </c>
      <c r="G54" s="80">
        <v>150000</v>
      </c>
      <c r="H54" s="1">
        <f t="shared" si="0"/>
        <v>0</v>
      </c>
    </row>
    <row r="55" spans="1:8" s="106" customFormat="1" hidden="1" x14ac:dyDescent="0.25">
      <c r="A55" s="2"/>
      <c r="B55" s="3"/>
      <c r="C55" s="33"/>
      <c r="D55" s="4"/>
      <c r="E55" s="4"/>
      <c r="F55" s="33"/>
      <c r="G55" s="80"/>
      <c r="H55" s="1"/>
    </row>
    <row r="56" spans="1:8" x14ac:dyDescent="0.25">
      <c r="A56" s="2"/>
      <c r="B56" s="3" t="s">
        <v>44</v>
      </c>
      <c r="C56" s="33">
        <v>20</v>
      </c>
      <c r="D56" s="4">
        <v>190000</v>
      </c>
      <c r="E56" s="4">
        <v>3800000</v>
      </c>
      <c r="F56" s="33">
        <v>20</v>
      </c>
      <c r="G56" s="33">
        <v>3800000</v>
      </c>
      <c r="H56" s="1">
        <f t="shared" si="0"/>
        <v>0</v>
      </c>
    </row>
    <row r="57" spans="1:8" x14ac:dyDescent="0.25">
      <c r="A57" s="2"/>
      <c r="B57" s="3" t="s">
        <v>73</v>
      </c>
      <c r="C57" s="33">
        <v>1</v>
      </c>
      <c r="D57" s="4">
        <v>4419000</v>
      </c>
      <c r="E57" s="4">
        <v>4419000</v>
      </c>
      <c r="F57" s="34">
        <v>1</v>
      </c>
      <c r="G57" s="80">
        <v>4419000</v>
      </c>
      <c r="H57" s="1">
        <f t="shared" si="0"/>
        <v>0</v>
      </c>
    </row>
    <row r="58" spans="1:8" s="98" customFormat="1" x14ac:dyDescent="0.25">
      <c r="A58" s="2"/>
      <c r="B58" s="3" t="s">
        <v>74</v>
      </c>
      <c r="C58" s="33">
        <v>2</v>
      </c>
      <c r="D58" s="4">
        <v>2993000</v>
      </c>
      <c r="E58" s="4">
        <v>5986000</v>
      </c>
      <c r="F58" s="34">
        <v>2</v>
      </c>
      <c r="G58" s="80">
        <v>5986000</v>
      </c>
      <c r="H58" s="72">
        <f t="shared" si="0"/>
        <v>0</v>
      </c>
    </row>
    <row r="59" spans="1:8" s="98" customFormat="1" x14ac:dyDescent="0.25">
      <c r="A59" s="2"/>
      <c r="B59" s="3" t="s">
        <v>70</v>
      </c>
      <c r="C59" s="33"/>
      <c r="D59" s="4"/>
      <c r="E59" s="4">
        <v>3031000</v>
      </c>
      <c r="F59" s="34"/>
      <c r="G59" s="80">
        <v>3031000</v>
      </c>
      <c r="H59" s="72">
        <f t="shared" si="0"/>
        <v>0</v>
      </c>
    </row>
    <row r="60" spans="1:8" x14ac:dyDescent="0.25">
      <c r="A60" s="2"/>
      <c r="B60" s="3" t="s">
        <v>45</v>
      </c>
      <c r="C60" s="100">
        <v>6.58</v>
      </c>
      <c r="D60" s="4">
        <v>220000</v>
      </c>
      <c r="E60" s="33">
        <v>14476000</v>
      </c>
      <c r="F60" s="82">
        <v>6.23</v>
      </c>
      <c r="G60" s="80">
        <v>13706000</v>
      </c>
      <c r="H60" s="1">
        <f t="shared" si="0"/>
        <v>-770000</v>
      </c>
    </row>
    <row r="61" spans="1:8" x14ac:dyDescent="0.25">
      <c r="A61" s="2"/>
      <c r="B61" s="3" t="s">
        <v>65</v>
      </c>
      <c r="C61" s="34"/>
      <c r="D61" s="30"/>
      <c r="E61" s="30">
        <v>8511209</v>
      </c>
      <c r="F61" s="30"/>
      <c r="G61" s="80">
        <v>8511209</v>
      </c>
      <c r="H61" s="1">
        <f t="shared" si="0"/>
        <v>0</v>
      </c>
    </row>
    <row r="62" spans="1:8" x14ac:dyDescent="0.25">
      <c r="A62" s="2"/>
      <c r="B62" s="3" t="s">
        <v>61</v>
      </c>
      <c r="C62" s="34">
        <v>285</v>
      </c>
      <c r="D62" s="30">
        <v>156</v>
      </c>
      <c r="E62" s="30">
        <v>44460</v>
      </c>
      <c r="F62" s="30">
        <v>142</v>
      </c>
      <c r="G62" s="80">
        <v>40470</v>
      </c>
      <c r="H62" s="72">
        <f t="shared" si="0"/>
        <v>-3990</v>
      </c>
    </row>
    <row r="63" spans="1:8" s="98" customFormat="1" x14ac:dyDescent="0.25">
      <c r="A63" s="2"/>
      <c r="B63" s="4" t="s">
        <v>67</v>
      </c>
      <c r="C63" s="34"/>
      <c r="D63" s="30"/>
      <c r="E63" s="30">
        <v>3150060</v>
      </c>
      <c r="F63" s="30"/>
      <c r="G63" s="80">
        <v>3150060</v>
      </c>
      <c r="H63" s="72">
        <f t="shared" si="0"/>
        <v>0</v>
      </c>
    </row>
    <row r="64" spans="1:8" s="98" customFormat="1" x14ac:dyDescent="0.25">
      <c r="A64" s="2"/>
      <c r="B64" s="3" t="s">
        <v>71</v>
      </c>
      <c r="C64" s="34"/>
      <c r="D64" s="30"/>
      <c r="E64" s="30">
        <v>3225588</v>
      </c>
      <c r="F64" s="30"/>
      <c r="G64" s="80">
        <v>3225588</v>
      </c>
      <c r="H64" s="72">
        <f t="shared" si="0"/>
        <v>0</v>
      </c>
    </row>
    <row r="65" spans="1:8" ht="15.75" thickBot="1" x14ac:dyDescent="0.3">
      <c r="A65" s="32"/>
      <c r="B65" s="31" t="s">
        <v>46</v>
      </c>
      <c r="C65" s="25"/>
      <c r="D65" s="25"/>
      <c r="E65" s="25">
        <f>SUM(E52:E64)</f>
        <v>48688757</v>
      </c>
      <c r="F65" s="25"/>
      <c r="G65" s="66">
        <f>SUM(G52:G64)</f>
        <v>48045487</v>
      </c>
      <c r="H65" s="67">
        <f>SUM(H52:H64)</f>
        <v>-643270</v>
      </c>
    </row>
    <row r="66" spans="1:8" ht="9.75" customHeight="1" x14ac:dyDescent="0.25">
      <c r="A66" s="32"/>
      <c r="B66" s="35"/>
      <c r="C66" s="36"/>
      <c r="D66" s="36"/>
      <c r="E66" s="36"/>
      <c r="F66" s="36"/>
    </row>
    <row r="67" spans="1:8" ht="9.75" customHeight="1" x14ac:dyDescent="0.25">
      <c r="A67" s="32"/>
      <c r="B67" s="35"/>
      <c r="C67" s="36"/>
      <c r="D67" s="36"/>
      <c r="E67" s="36"/>
      <c r="F67" s="36"/>
    </row>
    <row r="68" spans="1:8" ht="9.75" customHeight="1" x14ac:dyDescent="0.25">
      <c r="A68" s="32"/>
      <c r="B68" s="35"/>
      <c r="C68" s="36"/>
      <c r="D68" s="36"/>
      <c r="E68" s="36"/>
      <c r="F68" s="36"/>
    </row>
    <row r="69" spans="1:8" x14ac:dyDescent="0.25">
      <c r="A69" s="32" t="s">
        <v>47</v>
      </c>
      <c r="B69" s="85" t="s">
        <v>62</v>
      </c>
      <c r="C69" s="36"/>
      <c r="D69" s="36"/>
      <c r="E69" s="37">
        <v>3257604</v>
      </c>
      <c r="F69" s="37"/>
      <c r="G69" s="69">
        <v>3257604</v>
      </c>
      <c r="H69">
        <v>0</v>
      </c>
    </row>
    <row r="70" spans="1:8" x14ac:dyDescent="0.25">
      <c r="A70" s="32"/>
      <c r="B70" s="61" t="s">
        <v>82</v>
      </c>
      <c r="C70" s="33"/>
      <c r="D70" s="33"/>
      <c r="E70" s="34">
        <v>507000</v>
      </c>
      <c r="F70" s="34"/>
      <c r="G70" s="84">
        <v>507000</v>
      </c>
      <c r="H70" s="1">
        <v>0</v>
      </c>
    </row>
    <row r="71" spans="1:8" s="98" customFormat="1" x14ac:dyDescent="0.25">
      <c r="A71" s="32"/>
      <c r="B71" s="4" t="s">
        <v>67</v>
      </c>
      <c r="C71" s="33"/>
      <c r="D71" s="33"/>
      <c r="E71" s="34">
        <v>1119720</v>
      </c>
      <c r="F71" s="34"/>
      <c r="G71" s="84">
        <v>1119720</v>
      </c>
      <c r="H71" s="1">
        <v>0</v>
      </c>
    </row>
    <row r="72" spans="1:8" s="98" customFormat="1" x14ac:dyDescent="0.25">
      <c r="A72" s="32"/>
      <c r="B72" s="3" t="s">
        <v>72</v>
      </c>
      <c r="C72" s="33"/>
      <c r="D72" s="33"/>
      <c r="E72" s="75">
        <v>1125952</v>
      </c>
      <c r="F72" s="75"/>
      <c r="G72" s="76">
        <v>1125952</v>
      </c>
      <c r="H72" s="77">
        <v>0</v>
      </c>
    </row>
    <row r="73" spans="1:8" x14ac:dyDescent="0.25">
      <c r="A73" s="32"/>
      <c r="B73" s="61"/>
      <c r="C73" s="33"/>
      <c r="D73" s="33"/>
      <c r="E73" s="40">
        <f>SUM(E69:E72)</f>
        <v>6010276</v>
      </c>
      <c r="F73" s="40"/>
      <c r="G73" s="103">
        <f>SUM(G69:G72)</f>
        <v>6010276</v>
      </c>
      <c r="H73" s="104">
        <v>0</v>
      </c>
    </row>
    <row r="74" spans="1:8" ht="9" customHeight="1" x14ac:dyDescent="0.25">
      <c r="A74" s="32"/>
      <c r="B74" s="35"/>
      <c r="C74" s="36"/>
      <c r="D74" s="36"/>
      <c r="E74" s="37"/>
      <c r="F74" s="37"/>
      <c r="G74" s="62"/>
    </row>
    <row r="75" spans="1:8" x14ac:dyDescent="0.25">
      <c r="A75" s="38" t="s">
        <v>59</v>
      </c>
      <c r="B75" s="39" t="s">
        <v>64</v>
      </c>
      <c r="C75" s="40"/>
      <c r="D75" s="40"/>
      <c r="E75" s="40">
        <v>1311603</v>
      </c>
      <c r="F75" s="40"/>
      <c r="G75" s="62">
        <v>1311603</v>
      </c>
    </row>
    <row r="76" spans="1:8" x14ac:dyDescent="0.25">
      <c r="A76" s="32"/>
      <c r="B76" s="3"/>
      <c r="E76" s="105"/>
      <c r="F76" s="105"/>
      <c r="G76" s="105"/>
      <c r="H76" s="99"/>
    </row>
    <row r="77" spans="1:8" x14ac:dyDescent="0.25">
      <c r="A77" s="32"/>
      <c r="B77" s="42"/>
      <c r="C77" s="37"/>
      <c r="D77" s="37"/>
      <c r="E77" s="37"/>
      <c r="F77" s="37"/>
      <c r="G77" s="97"/>
    </row>
    <row r="78" spans="1:8" x14ac:dyDescent="0.25">
      <c r="A78" s="32"/>
      <c r="B78" s="35"/>
      <c r="C78" s="37"/>
      <c r="D78" s="37"/>
      <c r="E78" s="37"/>
      <c r="F78" s="37"/>
      <c r="G78" s="70"/>
      <c r="H78" s="99"/>
    </row>
    <row r="79" spans="1:8" x14ac:dyDescent="0.25">
      <c r="A79" s="32"/>
      <c r="B79" s="42"/>
      <c r="C79" s="37"/>
      <c r="D79" s="37"/>
      <c r="E79" s="37"/>
      <c r="F79" s="37"/>
      <c r="G79" s="70"/>
    </row>
    <row r="80" spans="1:8" x14ac:dyDescent="0.25">
      <c r="A80" s="32"/>
      <c r="B80" s="50"/>
      <c r="C80" s="37"/>
      <c r="D80" s="37"/>
      <c r="E80" s="37"/>
      <c r="F80" s="37"/>
      <c r="G80" s="70"/>
    </row>
    <row r="81" spans="1:8" ht="24" customHeight="1" thickBot="1" x14ac:dyDescent="0.3">
      <c r="A81" s="2"/>
      <c r="B81" s="43" t="s">
        <v>49</v>
      </c>
      <c r="C81" s="43"/>
      <c r="D81" s="43"/>
      <c r="E81" s="63">
        <f>SUM(E30,E49,E65,E73,E76,E78)</f>
        <v>166856635</v>
      </c>
      <c r="F81" s="63">
        <f>SUM(F30,F49,F65,F69,F77)</f>
        <v>0</v>
      </c>
      <c r="G81" s="68">
        <f>SUM(G30,G49,G65,G69,G77)</f>
        <v>163767283</v>
      </c>
      <c r="H81" s="68">
        <f>SUM(H30,H49,H65,H69,H76:H76,H80)</f>
        <v>-336680</v>
      </c>
    </row>
    <row r="82" spans="1:8" ht="15.75" thickTop="1" x14ac:dyDescent="0.25">
      <c r="A82" s="2"/>
      <c r="B82" s="44"/>
      <c r="C82" s="45"/>
      <c r="D82" s="45"/>
      <c r="E82" s="45"/>
      <c r="F82" s="45"/>
    </row>
    <row r="83" spans="1:8" x14ac:dyDescent="0.25">
      <c r="A83" s="2"/>
      <c r="B83" s="36"/>
      <c r="C83" s="36"/>
      <c r="D83" s="36"/>
      <c r="E83" s="36"/>
      <c r="F83" s="36"/>
      <c r="G83"/>
    </row>
    <row r="84" spans="1:8" x14ac:dyDescent="0.25">
      <c r="B84" s="35"/>
      <c r="C84" s="85"/>
      <c r="D84" s="36"/>
      <c r="E84" s="33"/>
    </row>
    <row r="85" spans="1:8" x14ac:dyDescent="0.25">
      <c r="A85" s="46"/>
      <c r="C85" s="36"/>
      <c r="D85" s="36"/>
      <c r="E85" s="33"/>
      <c r="F85" s="47"/>
      <c r="G85"/>
    </row>
    <row r="86" spans="1:8" x14ac:dyDescent="0.25">
      <c r="A86" s="46"/>
      <c r="B86" s="3"/>
      <c r="C86" s="36"/>
      <c r="D86" s="36"/>
      <c r="E86" s="33"/>
      <c r="F86" s="45"/>
      <c r="G86"/>
    </row>
    <row r="87" spans="1:8" x14ac:dyDescent="0.25">
      <c r="A87" s="46"/>
      <c r="B87" s="3"/>
      <c r="C87" s="36"/>
      <c r="D87" s="36"/>
      <c r="E87" s="101"/>
      <c r="F87" s="45"/>
      <c r="G87"/>
    </row>
    <row r="88" spans="1:8" x14ac:dyDescent="0.25">
      <c r="A88" s="2"/>
      <c r="B88" s="35"/>
      <c r="C88" s="36"/>
      <c r="D88" s="36"/>
      <c r="E88" s="37"/>
      <c r="F88" s="4"/>
      <c r="G88"/>
    </row>
    <row r="89" spans="1:8" x14ac:dyDescent="0.25">
      <c r="B89" s="35"/>
      <c r="C89" s="4"/>
      <c r="D89" s="4"/>
      <c r="E89" s="33"/>
    </row>
    <row r="90" spans="1:8" x14ac:dyDescent="0.25">
      <c r="C90" s="4"/>
      <c r="D90" s="4"/>
      <c r="E90" s="101"/>
    </row>
    <row r="91" spans="1:8" x14ac:dyDescent="0.25">
      <c r="B91" s="35"/>
      <c r="C91" s="36"/>
      <c r="D91" s="36"/>
      <c r="E91" s="37"/>
    </row>
    <row r="92" spans="1:8" x14ac:dyDescent="0.25">
      <c r="C92" s="36"/>
      <c r="D92" s="36"/>
      <c r="E92" s="37"/>
    </row>
  </sheetData>
  <mergeCells count="4">
    <mergeCell ref="A1:H1"/>
    <mergeCell ref="A2:H2"/>
    <mergeCell ref="G5:H5"/>
    <mergeCell ref="E3:H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&amp;C4. melléklet a 8/2021.(V.28.)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Állami támogatás elszámolása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2021-05-27T13:05:34Z</dcterms:modified>
</cp:coreProperties>
</file>