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8_{67C6AD45-E48B-4492-A2B8-6EA7BF361067}" xr6:coauthVersionLast="47" xr6:coauthVersionMax="47" xr10:uidLastSave="{00000000-0000-0000-0000-000000000000}"/>
  <bookViews>
    <workbookView xWindow="180" yWindow="135" windowWidth="28620" windowHeight="15465"/>
  </bookViews>
  <sheets>
    <sheet name="beruházások felújítások" sheetId="11" r:id="rId1"/>
    <sheet name="Munka2" sheetId="51" r:id="rId2"/>
  </sheets>
  <definedNames>
    <definedName name="_xlnm.Print_Area" localSheetId="0">'beruházások felújítások'!$A$1:$Q$71</definedName>
  </definedNames>
  <calcPr calcId="181029"/>
</workbook>
</file>

<file path=xl/calcChain.xml><?xml version="1.0" encoding="utf-8"?>
<calcChain xmlns="http://schemas.openxmlformats.org/spreadsheetml/2006/main">
  <c r="Q56" i="11" l="1"/>
  <c r="Q57" i="11"/>
  <c r="Q58" i="11"/>
  <c r="Q59" i="11"/>
  <c r="P56" i="11"/>
  <c r="P57" i="11"/>
  <c r="P58" i="11"/>
  <c r="P59" i="11"/>
  <c r="O56" i="11"/>
  <c r="O57" i="11"/>
  <c r="O58" i="11"/>
  <c r="O59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P42" i="11"/>
  <c r="Q42" i="11"/>
  <c r="O42" i="11"/>
  <c r="Q69" i="11"/>
  <c r="Q65" i="11"/>
  <c r="Q64" i="11"/>
  <c r="Q63" i="11"/>
  <c r="Q62" i="11"/>
  <c r="P33" i="11"/>
  <c r="Q33" i="11"/>
  <c r="O33" i="11"/>
  <c r="Q19" i="11"/>
  <c r="O19" i="11"/>
  <c r="Q18" i="11"/>
  <c r="O18" i="11"/>
  <c r="J68" i="11"/>
  <c r="P68" i="11"/>
  <c r="P70" i="11"/>
  <c r="P67" i="11"/>
  <c r="I68" i="11"/>
  <c r="I70" i="11"/>
  <c r="O70" i="11"/>
  <c r="O67" i="11"/>
  <c r="D55" i="11"/>
  <c r="E55" i="11"/>
  <c r="F55" i="11"/>
  <c r="G55" i="11"/>
  <c r="H55" i="11"/>
  <c r="I55" i="11"/>
  <c r="J55" i="11"/>
  <c r="K55" i="11"/>
  <c r="L55" i="11"/>
  <c r="M55" i="11"/>
  <c r="N55" i="11"/>
  <c r="C55" i="11"/>
  <c r="D41" i="11"/>
  <c r="D60" i="11"/>
  <c r="E41" i="11"/>
  <c r="F41" i="11"/>
  <c r="G41" i="11"/>
  <c r="H41" i="11"/>
  <c r="H60" i="11"/>
  <c r="I41" i="11"/>
  <c r="J41" i="11"/>
  <c r="K41" i="11"/>
  <c r="L41" i="11"/>
  <c r="L60" i="11"/>
  <c r="M41" i="11"/>
  <c r="M60" i="11"/>
  <c r="N41" i="11"/>
  <c r="N60" i="11"/>
  <c r="C41" i="11"/>
  <c r="C60" i="11"/>
  <c r="O7" i="11"/>
  <c r="P7" i="11"/>
  <c r="O8" i="11"/>
  <c r="P8" i="11"/>
  <c r="Q8" i="11"/>
  <c r="O9" i="11"/>
  <c r="P9" i="11"/>
  <c r="Q9" i="11"/>
  <c r="O10" i="11"/>
  <c r="P10" i="11"/>
  <c r="Q10" i="11"/>
  <c r="O14" i="11"/>
  <c r="P14" i="11"/>
  <c r="Q14" i="11"/>
  <c r="O15" i="11"/>
  <c r="P15" i="11"/>
  <c r="P17" i="11"/>
  <c r="P18" i="11"/>
  <c r="P19" i="11"/>
  <c r="P20" i="11"/>
  <c r="P21" i="11"/>
  <c r="O22" i="11"/>
  <c r="P22" i="11"/>
  <c r="O23" i="11"/>
  <c r="P23" i="11"/>
  <c r="Q23" i="11"/>
  <c r="O24" i="11"/>
  <c r="P24" i="11"/>
  <c r="Q24" i="11"/>
  <c r="I32" i="11"/>
  <c r="O32" i="11"/>
  <c r="J32" i="11"/>
  <c r="P32" i="11"/>
  <c r="K32" i="11"/>
  <c r="Q32" i="11"/>
  <c r="F60" i="11"/>
  <c r="O61" i="11"/>
  <c r="P61" i="11"/>
  <c r="Q61" i="11"/>
  <c r="O62" i="11"/>
  <c r="P62" i="11"/>
  <c r="O63" i="11"/>
  <c r="P63" i="11"/>
  <c r="O64" i="11"/>
  <c r="P64" i="11"/>
  <c r="O65" i="11"/>
  <c r="P65" i="11"/>
  <c r="O66" i="11"/>
  <c r="P66" i="11"/>
  <c r="K68" i="11"/>
  <c r="K70" i="11"/>
  <c r="O69" i="11"/>
  <c r="P69" i="11"/>
  <c r="J70" i="11"/>
  <c r="J60" i="11"/>
  <c r="G60" i="11"/>
  <c r="O68" i="11"/>
  <c r="Q68" i="11"/>
  <c r="Q70" i="11"/>
  <c r="K60" i="11"/>
  <c r="P41" i="11"/>
  <c r="Q41" i="11"/>
  <c r="Q60" i="11"/>
  <c r="O55" i="11"/>
  <c r="P55" i="11"/>
  <c r="P60" i="11"/>
  <c r="Q55" i="11"/>
  <c r="O41" i="11"/>
  <c r="O60" i="11"/>
  <c r="I60" i="11"/>
  <c r="E60" i="11"/>
</calcChain>
</file>

<file path=xl/sharedStrings.xml><?xml version="1.0" encoding="utf-8"?>
<sst xmlns="http://schemas.openxmlformats.org/spreadsheetml/2006/main" count="138" uniqueCount="74">
  <si>
    <t>ÖSSZESEN</t>
  </si>
  <si>
    <t>Rovat megnevezése</t>
  </si>
  <si>
    <t>Rovat-szám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</si>
  <si>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</si>
  <si>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</si>
  <si>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</si>
  <si>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</si>
  <si>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</si>
  <si>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</si>
  <si>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</si>
  <si>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</si>
  <si>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</si>
  <si>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</si>
  <si>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</si>
  <si>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</si>
  <si>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</si>
  <si>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</si>
  <si>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</si>
  <si>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</si>
  <si>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Felújítási célú előzetesen felszámított általános forgalmi adó</t>
  </si>
  <si>
    <t>K74</t>
  </si>
  <si>
    <t>K7</t>
  </si>
  <si>
    <t xml:space="preserve">Ingatlanok beszerzése, létesítése </t>
  </si>
  <si>
    <t xml:space="preserve">Beruházások </t>
  </si>
  <si>
    <t xml:space="preserve">Felújítások </t>
  </si>
  <si>
    <t>Beruházások és felújítások (E Ft)</t>
  </si>
  <si>
    <t>Rendkívüli meghibásodásokra</t>
  </si>
  <si>
    <t>Önkormányzati előirányzatok</t>
  </si>
  <si>
    <t>Répcelaki Közös Önkormányzati Hivatal</t>
  </si>
  <si>
    <t>Módosított ei.</t>
  </si>
  <si>
    <t>Teljesítés</t>
  </si>
  <si>
    <t>Eredet ei.</t>
  </si>
  <si>
    <t>Répcelaki Bölcsőde és Idősek Klubja</t>
  </si>
  <si>
    <t>KEHOP-2.1.3-15 proj.ivóvízminőség javítása, vízell. Fejlesztése (FA)</t>
  </si>
  <si>
    <t>KEHOP-2.2.2-15 Észak és Közép Dunántúli szennyvízelvezetési és kezelési projekt (FA)</t>
  </si>
  <si>
    <t>Általános Iskola energetikai rekonsrukció TOP pályázat</t>
  </si>
  <si>
    <t>Répcelaki Művelődési Ház és Könyvtár</t>
  </si>
  <si>
    <t>Viziközmű vagyon felújítása használati díjból</t>
  </si>
  <si>
    <t xml:space="preserve">Répcelak Város Önkormányzata  2020. évi zárszámadása </t>
  </si>
  <si>
    <t>Klímastratégiai tanulmány</t>
  </si>
  <si>
    <t xml:space="preserve">Radó ház átalakítása </t>
  </si>
  <si>
    <t>Minibölcsőde tervezésére</t>
  </si>
  <si>
    <t>Meteorológiai Állomás KEHOP Klimastratégia projekt</t>
  </si>
  <si>
    <t>Régi szeméttelep bekerítése</t>
  </si>
  <si>
    <t>Szeméttelepen földmunkák</t>
  </si>
  <si>
    <t>Szúnyogháló beszerzése SE épületébe</t>
  </si>
  <si>
    <t>Városháza udvarán parkoló, raktár kialakítása</t>
  </si>
  <si>
    <t>Arany J. u. LED lámpatestek</t>
  </si>
  <si>
    <t>Vörösmarty u. páros oldalán egységes utcakép kial.</t>
  </si>
  <si>
    <t>Hivatal informatikai fejlesztése</t>
  </si>
  <si>
    <t>BIK  infomatikai eszközbeszerzése</t>
  </si>
  <si>
    <t>MOK informatikai ezközbeszerzése</t>
  </si>
  <si>
    <t>Fizioterápiás torony korszerűsítése</t>
  </si>
  <si>
    <t>Orvosi eszközök beszerzése MFP</t>
  </si>
  <si>
    <t>Konyhai eszközök beszerzése</t>
  </si>
  <si>
    <t>Karácsonyi díszkivilágítása, OCSD dobozok</t>
  </si>
  <si>
    <t>EFOP kisértékű tárgyi eszközök</t>
  </si>
  <si>
    <t>Hivatal eszközbeszerzései</t>
  </si>
  <si>
    <t>BIK eszközbeszerzései</t>
  </si>
  <si>
    <t>Trianoni emléktábla</t>
  </si>
  <si>
    <t>MOK eszközbeszerzései</t>
  </si>
  <si>
    <t>Járdafelújításra</t>
  </si>
  <si>
    <t>Temető belső járda felújítása</t>
  </si>
  <si>
    <t>MFP- járdafelújítás József A. u.</t>
  </si>
  <si>
    <t>Hivatal belső felújítása</t>
  </si>
  <si>
    <t>Hivatali illemhelyek felújítás</t>
  </si>
  <si>
    <t>Tervezésekre (Vízmű u., Tatay S.u.)</t>
  </si>
  <si>
    <t>Járvány miatt beszerzett eszközök (ózongen.,hőmérő)</t>
  </si>
  <si>
    <t>Radó házba bútorok, dekorációk</t>
  </si>
  <si>
    <t>Mobiltelefon, swich</t>
  </si>
  <si>
    <t>mosó- és szárítógép Mentőállomásra</t>
  </si>
  <si>
    <t>Kisértékű tárgyi eszközök beszerzése (telefon vérvétel,hűtő,táblák,vadkamera, masszázsfotelek,stb.)</t>
  </si>
  <si>
    <t>Bérlakások felújítása, szolg.lakás felúj. tervezés</t>
  </si>
  <si>
    <t>8.melléklet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</si>
</sst>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8"/>
      <name val="Calibri"/>
      <family val="2"/>
      <charset val="238"/>
    </font>
    <font>
      <b/>
      <sz val="10"/>
      <name val="Georgia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Georgia"/>
      <family val="1"/>
      <charset val="238"/>
    </font>
    <font>
      <sz val="8"/>
      <name val="Georgia"/>
      <family val="1"/>
      <charset val="238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1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30" fillId="0" borderId="1" xfId="0" applyFont="1" applyBorder="1"/>
    <xf numFmtId="0" fontId="30" fillId="0" borderId="0" xfId="0" applyFont="1"/>
    <xf numFmtId="1" fontId="0" fillId="0" borderId="1" xfId="0" applyNumberFormat="1" applyBorder="1"/>
    <xf numFmtId="1" fontId="30" fillId="0" borderId="1" xfId="0" applyNumberFormat="1" applyFont="1" applyBorder="1"/>
    <xf numFmtId="0" fontId="10" fillId="0" borderId="0" xfId="0" applyFont="1"/>
    <xf numFmtId="0" fontId="0" fillId="0" borderId="1" xfId="0" applyFont="1" applyBorder="1"/>
    <xf numFmtId="0" fontId="30" fillId="3" borderId="1" xfId="0" applyFont="1" applyFill="1" applyBorder="1"/>
    <xf numFmtId="0" fontId="22" fillId="0" borderId="2" xfId="6" applyFont="1" applyFill="1" applyBorder="1"/>
    <xf numFmtId="0" fontId="0" fillId="0" borderId="0" xfId="0" applyFont="1"/>
    <xf numFmtId="0" fontId="21" fillId="0" borderId="0" xfId="6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1" fillId="0" borderId="1" xfId="0" applyFont="1" applyBorder="1"/>
    <xf numFmtId="0" fontId="31" fillId="0" borderId="0" xfId="0" applyFont="1"/>
    <xf numFmtId="0" fontId="32" fillId="0" borderId="0" xfId="0" applyFont="1"/>
    <xf numFmtId="0" fontId="0" fillId="3" borderId="1" xfId="0" applyFill="1" applyBorder="1"/>
    <xf numFmtId="1" fontId="30" fillId="3" borderId="1" xfId="0" applyNumberFormat="1" applyFont="1" applyFill="1" applyBorder="1"/>
    <xf numFmtId="1" fontId="31" fillId="3" borderId="1" xfId="0" applyNumberFormat="1" applyFont="1" applyFill="1" applyBorder="1"/>
    <xf numFmtId="1" fontId="31" fillId="0" borderId="1" xfId="0" applyNumberFormat="1" applyFont="1" applyBorder="1"/>
    <xf numFmtId="0" fontId="32" fillId="0" borderId="1" xfId="0" applyFont="1" applyBorder="1"/>
    <xf numFmtId="0" fontId="33" fillId="0" borderId="1" xfId="0" applyFont="1" applyBorder="1"/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10" fillId="0" borderId="0" xfId="0" applyFont="1" applyBorder="1"/>
    <xf numFmtId="0" fontId="34" fillId="0" borderId="1" xfId="0" applyFont="1" applyBorder="1"/>
    <xf numFmtId="0" fontId="29" fillId="0" borderId="1" xfId="0" applyFont="1" applyBorder="1"/>
    <xf numFmtId="0" fontId="4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25" fillId="0" borderId="1" xfId="6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35" fillId="0" borderId="0" xfId="0" applyFont="1"/>
    <xf numFmtId="0" fontId="32" fillId="0" borderId="0" xfId="0" applyFont="1" applyFill="1"/>
    <xf numFmtId="1" fontId="36" fillId="0" borderId="1" xfId="0" applyNumberFormat="1" applyFont="1" applyBorder="1"/>
    <xf numFmtId="0" fontId="1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1" fontId="32" fillId="0" borderId="1" xfId="0" applyNumberFormat="1" applyFont="1" applyBorder="1"/>
    <xf numFmtId="1" fontId="0" fillId="0" borderId="1" xfId="0" applyNumberFormat="1" applyFont="1" applyBorder="1"/>
    <xf numFmtId="0" fontId="0" fillId="0" borderId="1" xfId="0" applyFill="1" applyBorder="1"/>
    <xf numFmtId="0" fontId="0" fillId="4" borderId="1" xfId="0" applyFill="1" applyBorder="1"/>
    <xf numFmtId="0" fontId="34" fillId="4" borderId="1" xfId="0" applyFont="1" applyFill="1" applyBorder="1"/>
    <xf numFmtId="0" fontId="22" fillId="0" borderId="3" xfId="6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32" fillId="0" borderId="1" xfId="0" applyFont="1" applyFill="1" applyBorder="1"/>
    <xf numFmtId="0" fontId="34" fillId="0" borderId="1" xfId="0" applyFont="1" applyFill="1" applyBorder="1"/>
    <xf numFmtId="0" fontId="37" fillId="0" borderId="1" xfId="0" applyFont="1" applyBorder="1"/>
    <xf numFmtId="0" fontId="23" fillId="0" borderId="1" xfId="6" applyFont="1" applyFill="1" applyBorder="1"/>
    <xf numFmtId="1" fontId="31" fillId="0" borderId="1" xfId="0" applyNumberFormat="1" applyFont="1" applyFill="1" applyBorder="1"/>
    <xf numFmtId="1" fontId="0" fillId="0" borderId="1" xfId="0" applyNumberFormat="1" applyFill="1" applyBorder="1"/>
    <xf numFmtId="0" fontId="38" fillId="0" borderId="1" xfId="0" applyFont="1" applyBorder="1" applyAlignment="1">
      <alignment horizontal="justify"/>
    </xf>
    <xf numFmtId="0" fontId="39" fillId="0" borderId="1" xfId="0" applyFont="1" applyBorder="1" applyAlignment="1">
      <alignment horizontal="justify" vertical="center"/>
    </xf>
    <xf numFmtId="0" fontId="27" fillId="0" borderId="1" xfId="6" applyFont="1" applyBorder="1"/>
    <xf numFmtId="0" fontId="39" fillId="0" borderId="1" xfId="0" applyFont="1" applyBorder="1" applyAlignment="1">
      <alignment horizontal="justify"/>
    </xf>
    <xf numFmtId="0" fontId="39" fillId="0" borderId="1" xfId="0" applyFont="1" applyBorder="1"/>
    <xf numFmtId="1" fontId="36" fillId="3" borderId="1" xfId="0" applyNumberFormat="1" applyFont="1" applyFill="1" applyBorder="1"/>
    <xf numFmtId="1" fontId="40" fillId="0" borderId="1" xfId="0" applyNumberFormat="1" applyFont="1" applyBorder="1"/>
    <xf numFmtId="0" fontId="0" fillId="0" borderId="0" xfId="0"/>
    <xf numFmtId="0" fontId="0" fillId="0" borderId="1" xfId="0" applyBorder="1"/>
    <xf numFmtId="1" fontId="32" fillId="0" borderId="1" xfId="0" applyNumberFormat="1" applyFont="1" applyBorder="1"/>
    <xf numFmtId="0" fontId="31" fillId="0" borderId="1" xfId="0" applyFont="1" applyBorder="1"/>
    <xf numFmtId="0" fontId="31" fillId="0" borderId="0" xfId="0" applyFont="1"/>
    <xf numFmtId="0" fontId="32" fillId="0" borderId="1" xfId="0" applyFont="1" applyBorder="1"/>
    <xf numFmtId="0" fontId="2" fillId="0" borderId="2" xfId="6" applyFont="1" applyFill="1" applyBorder="1" applyAlignment="1">
      <alignment wrapText="1"/>
    </xf>
    <xf numFmtId="0" fontId="0" fillId="0" borderId="1" xfId="0" applyFill="1" applyBorder="1"/>
    <xf numFmtId="1" fontId="0" fillId="0" borderId="1" xfId="0" applyNumberFormat="1" applyFont="1" applyBorder="1"/>
    <xf numFmtId="0" fontId="40" fillId="0" borderId="1" xfId="0" applyFont="1" applyBorder="1" applyAlignment="1">
      <alignment horizontal="justify"/>
    </xf>
    <xf numFmtId="0" fontId="30" fillId="0" borderId="1" xfId="0" applyFont="1" applyBorder="1"/>
    <xf numFmtId="0" fontId="30" fillId="0" borderId="0" xfId="0" applyFont="1"/>
    <xf numFmtId="0" fontId="31" fillId="0" borderId="1" xfId="0" applyFont="1" applyBorder="1"/>
    <xf numFmtId="0" fontId="39" fillId="0" borderId="1" xfId="0" applyFont="1" applyBorder="1" applyAlignment="1">
      <alignment horizontal="justify" vertical="center"/>
    </xf>
    <xf numFmtId="0" fontId="41" fillId="0" borderId="1" xfId="6" applyFont="1" applyFill="1" applyBorder="1" applyAlignment="1">
      <alignment horizontal="left" vertical="center" wrapText="1"/>
    </xf>
    <xf numFmtId="0" fontId="0" fillId="0" borderId="1" xfId="0" applyBorder="1"/>
    <xf numFmtId="0" fontId="32" fillId="0" borderId="1" xfId="0" applyFont="1" applyBorder="1"/>
    <xf numFmtId="0" fontId="39" fillId="0" borderId="1" xfId="0" applyFont="1" applyBorder="1" applyAlignment="1">
      <alignment horizontal="justify" vertical="center"/>
    </xf>
    <xf numFmtId="0" fontId="2" fillId="0" borderId="1" xfId="6" applyFont="1" applyFill="1" applyBorder="1" applyAlignment="1">
      <alignment wrapText="1"/>
    </xf>
    <xf numFmtId="0" fontId="39" fillId="0" borderId="2" xfId="0" applyFont="1" applyBorder="1" applyAlignment="1">
      <alignment horizontal="justify" vertical="center"/>
    </xf>
    <xf numFmtId="0" fontId="0" fillId="0" borderId="1" xfId="0" applyBorder="1"/>
    <xf numFmtId="0" fontId="30" fillId="0" borderId="1" xfId="0" applyFont="1" applyBorder="1"/>
    <xf numFmtId="0" fontId="31" fillId="4" borderId="1" xfId="0" applyFont="1" applyFill="1" applyBorder="1"/>
    <xf numFmtId="1" fontId="32" fillId="0" borderId="1" xfId="0" applyNumberFormat="1" applyFont="1" applyBorder="1"/>
    <xf numFmtId="0" fontId="40" fillId="0" borderId="1" xfId="0" applyFont="1" applyBorder="1" applyAlignment="1">
      <alignment horizontal="justify"/>
    </xf>
    <xf numFmtId="0" fontId="0" fillId="0" borderId="1" xfId="0" applyFont="1" applyBorder="1"/>
    <xf numFmtId="0" fontId="40" fillId="0" borderId="2" xfId="0" applyFont="1" applyBorder="1" applyAlignment="1">
      <alignment horizontal="justify"/>
    </xf>
    <xf numFmtId="0" fontId="29" fillId="0" borderId="1" xfId="0" applyFont="1" applyFill="1" applyBorder="1"/>
    <xf numFmtId="1" fontId="34" fillId="4" borderId="1" xfId="0" applyNumberFormat="1" applyFont="1" applyFill="1" applyBorder="1"/>
    <xf numFmtId="0" fontId="39" fillId="0" borderId="1" xfId="0" applyFont="1" applyBorder="1" applyAlignment="1">
      <alignment wrapText="1"/>
    </xf>
    <xf numFmtId="0" fontId="0" fillId="0" borderId="0" xfId="0"/>
    <xf numFmtId="0" fontId="10" fillId="0" borderId="4" xfId="0" applyFont="1" applyFill="1" applyBorder="1" applyAlignment="1">
      <alignment horizontal="center" vertical="center"/>
    </xf>
    <xf numFmtId="0" fontId="22" fillId="0" borderId="3" xfId="6" applyFont="1" applyFill="1" applyBorder="1"/>
    <xf numFmtId="0" fontId="0" fillId="0" borderId="1" xfId="0" applyFont="1" applyFill="1" applyBorder="1"/>
    <xf numFmtId="0" fontId="0" fillId="4" borderId="1" xfId="0" applyFont="1" applyFill="1" applyBorder="1"/>
    <xf numFmtId="0" fontId="16" fillId="5" borderId="0" xfId="0" applyFont="1" applyFill="1" applyAlignment="1">
      <alignment horizontal="center" wrapText="1"/>
    </xf>
    <xf numFmtId="0" fontId="0" fillId="5" borderId="0" xfId="0" applyFont="1" applyFill="1" applyAlignment="1">
      <alignment horizontal="center" wrapText="1"/>
    </xf>
    <xf numFmtId="0" fontId="18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0" fillId="5" borderId="5" xfId="6" applyFont="1" applyFill="1" applyBorder="1" applyAlignment="1">
      <alignment horizontal="center" vertical="center" wrapText="1"/>
    </xf>
    <xf numFmtId="0" fontId="20" fillId="5" borderId="6" xfId="6" applyFont="1" applyFill="1" applyBorder="1" applyAlignment="1">
      <alignment horizontal="center" vertical="center" wrapText="1"/>
    </xf>
    <xf numFmtId="0" fontId="20" fillId="5" borderId="2" xfId="6" applyFont="1" applyFill="1" applyBorder="1" applyAlignment="1">
      <alignment horizontal="center" vertical="center" wrapText="1"/>
    </xf>
    <xf numFmtId="0" fontId="24" fillId="5" borderId="5" xfId="6" applyFont="1" applyFill="1" applyBorder="1" applyAlignment="1">
      <alignment horizontal="center" vertical="center" wrapText="1"/>
    </xf>
    <xf numFmtId="0" fontId="24" fillId="5" borderId="6" xfId="6" applyFont="1" applyFill="1" applyBorder="1" applyAlignment="1">
      <alignment horizontal="center" vertical="center" wrapText="1"/>
    </xf>
    <xf numFmtId="0" fontId="24" fillId="5" borderId="2" xfId="6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view="pageLayout" zoomScale="87" zoomScaleNormal="100" zoomScalePageLayoutView="87" workbookViewId="0">
      <selection activeCell="F7" sqref="F7"/>
    </sheetView>
  </sheetViews>
  <sheetFormatPr defaultRowHeight="15" x14ac:dyDescent="0.25"/>
  <cols>
    <col min="1" max="1" width="46.28515625" style="23" customWidth="1"/>
    <col min="2" max="2" width="9.42578125" customWidth="1"/>
    <col min="3" max="3" width="6.85546875" customWidth="1"/>
    <col min="4" max="4" width="6.42578125" customWidth="1"/>
    <col min="5" max="5" width="5.7109375" customWidth="1"/>
    <col min="6" max="6" width="7.28515625" customWidth="1"/>
    <col min="7" max="7" width="6.5703125" customWidth="1"/>
    <col min="8" max="8" width="6.42578125" customWidth="1"/>
    <col min="9" max="9" width="9.140625" customWidth="1"/>
    <col min="10" max="10" width="8.28515625" customWidth="1"/>
    <col min="11" max="11" width="8.7109375" customWidth="1"/>
    <col min="12" max="12" width="6.28515625" customWidth="1"/>
    <col min="13" max="13" width="5.7109375" customWidth="1"/>
    <col min="14" max="14" width="7" customWidth="1"/>
    <col min="15" max="15" width="8.140625" customWidth="1"/>
    <col min="16" max="16" width="9" customWidth="1"/>
    <col min="17" max="17" width="10.7109375" customWidth="1"/>
  </cols>
  <sheetData>
    <row r="1" spans="1:18" ht="21.75" customHeight="1" x14ac:dyDescent="0.25">
      <c r="A1" s="108" t="s">
        <v>38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8" ht="26.25" customHeight="1" x14ac:dyDescent="0.25">
      <c r="A2" s="110" t="s">
        <v>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8" x14ac:dyDescent="0.25">
      <c r="L3" s="122" t="s">
        <v>73</v>
      </c>
      <c r="M3" s="122"/>
      <c r="N3" s="122"/>
      <c r="O3" s="122"/>
      <c r="P3" s="122"/>
      <c r="Q3" s="122"/>
    </row>
    <row r="4" spans="1:18" ht="38.25" customHeight="1" x14ac:dyDescent="0.25">
      <c r="A4" s="120" t="s">
        <v>1</v>
      </c>
      <c r="B4" s="1" t="s">
        <v>2</v>
      </c>
      <c r="C4" s="114" t="s">
        <v>32</v>
      </c>
      <c r="D4" s="115"/>
      <c r="E4" s="116"/>
      <c r="F4" s="117" t="s">
        <v>36</v>
      </c>
      <c r="G4" s="118"/>
      <c r="H4" s="119"/>
      <c r="I4" s="114" t="s">
        <v>27</v>
      </c>
      <c r="J4" s="115"/>
      <c r="K4" s="116"/>
      <c r="L4" s="114" t="s">
        <v>28</v>
      </c>
      <c r="M4" s="115"/>
      <c r="N4" s="116"/>
      <c r="O4" s="114" t="s">
        <v>0</v>
      </c>
      <c r="P4" s="115"/>
      <c r="Q4" s="116"/>
    </row>
    <row r="5" spans="1:18" ht="38.25" customHeight="1" x14ac:dyDescent="0.25">
      <c r="A5" s="121"/>
      <c r="B5" s="1"/>
      <c r="C5" s="45" t="s">
        <v>31</v>
      </c>
      <c r="D5" s="45" t="s">
        <v>29</v>
      </c>
      <c r="E5" s="45" t="s">
        <v>30</v>
      </c>
      <c r="F5" s="45" t="s">
        <v>31</v>
      </c>
      <c r="G5" s="45" t="s">
        <v>29</v>
      </c>
      <c r="H5" s="45" t="s">
        <v>30</v>
      </c>
      <c r="I5" s="45" t="s">
        <v>31</v>
      </c>
      <c r="J5" s="45" t="s">
        <v>29</v>
      </c>
      <c r="K5" s="45" t="s">
        <v>30</v>
      </c>
      <c r="L5" s="45" t="s">
        <v>31</v>
      </c>
      <c r="M5" s="45" t="s">
        <v>29</v>
      </c>
      <c r="N5" s="45" t="s">
        <v>30</v>
      </c>
      <c r="O5" s="45" t="s">
        <v>31</v>
      </c>
      <c r="P5" s="45" t="s">
        <v>29</v>
      </c>
      <c r="Q5" s="45" t="s">
        <v>30</v>
      </c>
    </row>
    <row r="6" spans="1:18" s="103" customFormat="1" ht="21.75" customHeight="1" x14ac:dyDescent="0.25">
      <c r="A6" s="104" t="s">
        <v>39</v>
      </c>
      <c r="B6" s="1"/>
      <c r="C6" s="45"/>
      <c r="D6" s="45"/>
      <c r="E6" s="45"/>
      <c r="F6" s="45"/>
      <c r="G6" s="45"/>
      <c r="H6" s="45"/>
      <c r="I6" s="45"/>
      <c r="J6" s="45">
        <v>1000</v>
      </c>
      <c r="K6" s="45"/>
      <c r="L6" s="45"/>
      <c r="M6" s="45"/>
      <c r="N6" s="45"/>
      <c r="O6" s="45"/>
      <c r="P6" s="45"/>
      <c r="Q6" s="45"/>
    </row>
    <row r="7" spans="1:18" s="28" customFormat="1" ht="30" x14ac:dyDescent="0.25">
      <c r="A7" s="14" t="s">
        <v>3</v>
      </c>
      <c r="B7" s="25" t="s">
        <v>4</v>
      </c>
      <c r="C7" s="25"/>
      <c r="D7" s="25"/>
      <c r="E7" s="26"/>
      <c r="F7" s="26"/>
      <c r="G7" s="26"/>
      <c r="H7" s="26"/>
      <c r="I7" s="32">
        <v>0</v>
      </c>
      <c r="J7" s="32">
        <v>1000</v>
      </c>
      <c r="K7" s="64">
        <v>0</v>
      </c>
      <c r="L7" s="32"/>
      <c r="M7" s="32">
        <v>0</v>
      </c>
      <c r="N7" s="26">
        <v>0</v>
      </c>
      <c r="O7" s="18">
        <f>I7</f>
        <v>0</v>
      </c>
      <c r="P7" s="18">
        <f>J7</f>
        <v>1000</v>
      </c>
      <c r="Q7" s="18"/>
      <c r="R7" s="49"/>
    </row>
    <row r="8" spans="1:18" s="28" customFormat="1" ht="30" customHeight="1" x14ac:dyDescent="0.25">
      <c r="A8" s="66" t="s">
        <v>33</v>
      </c>
      <c r="B8" s="47" t="s">
        <v>5</v>
      </c>
      <c r="C8" s="47"/>
      <c r="D8" s="47"/>
      <c r="E8" s="33"/>
      <c r="F8" s="33"/>
      <c r="G8" s="33"/>
      <c r="H8" s="33"/>
      <c r="I8" s="72">
        <v>209108</v>
      </c>
      <c r="J8" s="75">
        <v>209108</v>
      </c>
      <c r="K8" s="60">
        <v>0</v>
      </c>
      <c r="L8" s="53"/>
      <c r="M8" s="53"/>
      <c r="N8" s="33"/>
      <c r="O8" s="54">
        <f>I8</f>
        <v>209108</v>
      </c>
      <c r="P8" s="17">
        <f t="shared" ref="P8:P24" si="0">J8</f>
        <v>209108</v>
      </c>
      <c r="Q8" s="17">
        <f>K8</f>
        <v>0</v>
      </c>
    </row>
    <row r="9" spans="1:18" ht="26.25" x14ac:dyDescent="0.25">
      <c r="A9" s="66" t="s">
        <v>34</v>
      </c>
      <c r="B9" s="3" t="s">
        <v>5</v>
      </c>
      <c r="C9" s="3"/>
      <c r="D9" s="3"/>
      <c r="E9" s="10"/>
      <c r="F9" s="10"/>
      <c r="G9" s="10"/>
      <c r="H9" s="10"/>
      <c r="I9" s="62">
        <v>1206830</v>
      </c>
      <c r="J9" s="72">
        <v>1206830</v>
      </c>
      <c r="K9" s="55">
        <v>728086</v>
      </c>
      <c r="L9" s="10"/>
      <c r="M9" s="10"/>
      <c r="N9" s="10"/>
      <c r="O9" s="72">
        <f>I9</f>
        <v>1206830</v>
      </c>
      <c r="P9" s="17">
        <f t="shared" si="0"/>
        <v>1206830</v>
      </c>
      <c r="Q9" s="17">
        <f>K9</f>
        <v>728086</v>
      </c>
    </row>
    <row r="10" spans="1:18" ht="20.25" customHeight="1" x14ac:dyDescent="0.25">
      <c r="A10" s="67" t="s">
        <v>40</v>
      </c>
      <c r="B10" s="3" t="s">
        <v>5</v>
      </c>
      <c r="C10" s="3"/>
      <c r="D10" s="3"/>
      <c r="E10" s="10"/>
      <c r="F10" s="10"/>
      <c r="G10" s="10"/>
      <c r="H10" s="10"/>
      <c r="I10" s="55">
        <v>31496</v>
      </c>
      <c r="J10" s="74">
        <v>33773</v>
      </c>
      <c r="K10" s="61">
        <v>33065</v>
      </c>
      <c r="L10" s="10"/>
      <c r="M10" s="10"/>
      <c r="N10" s="10"/>
      <c r="O10" s="17">
        <f>I10</f>
        <v>31496</v>
      </c>
      <c r="P10" s="17">
        <f t="shared" si="0"/>
        <v>33773</v>
      </c>
      <c r="Q10" s="17">
        <f>K10</f>
        <v>33065</v>
      </c>
    </row>
    <row r="11" spans="1:18" hidden="1" x14ac:dyDescent="0.25">
      <c r="A11" s="68"/>
      <c r="B11" s="3" t="s">
        <v>5</v>
      </c>
      <c r="C11" s="3"/>
      <c r="D11" s="3"/>
      <c r="E11" s="10"/>
      <c r="F11" s="10"/>
      <c r="G11" s="10"/>
      <c r="H11" s="10"/>
      <c r="I11" s="55"/>
      <c r="J11" s="74"/>
      <c r="K11" s="61"/>
      <c r="L11" s="10"/>
      <c r="M11" s="10"/>
      <c r="N11" s="10"/>
      <c r="O11" s="17"/>
      <c r="P11" s="17"/>
      <c r="Q11" s="17"/>
    </row>
    <row r="12" spans="1:18" hidden="1" x14ac:dyDescent="0.25">
      <c r="A12" s="68"/>
      <c r="B12" s="3" t="s">
        <v>5</v>
      </c>
      <c r="C12" s="3"/>
      <c r="D12" s="3"/>
      <c r="E12" s="10"/>
      <c r="F12" s="10"/>
      <c r="G12" s="10"/>
      <c r="H12" s="10"/>
      <c r="I12" s="10"/>
      <c r="J12" s="74"/>
      <c r="K12" s="61"/>
      <c r="L12" s="10"/>
      <c r="M12" s="10"/>
      <c r="N12" s="10"/>
      <c r="O12" s="17"/>
      <c r="P12" s="17"/>
      <c r="Q12" s="17"/>
    </row>
    <row r="13" spans="1:18" ht="30" x14ac:dyDescent="0.25">
      <c r="A13" s="69" t="s">
        <v>35</v>
      </c>
      <c r="B13" s="3" t="s">
        <v>5</v>
      </c>
      <c r="C13" s="3"/>
      <c r="D13" s="3"/>
      <c r="E13" s="10"/>
      <c r="F13" s="10"/>
      <c r="G13" s="10"/>
      <c r="H13" s="10"/>
      <c r="I13" s="10">
        <v>69366</v>
      </c>
      <c r="J13" s="74">
        <v>89838</v>
      </c>
      <c r="K13" s="61">
        <v>60895</v>
      </c>
      <c r="L13" s="10"/>
      <c r="M13" s="10"/>
      <c r="N13" s="10"/>
      <c r="O13" s="17"/>
      <c r="P13" s="17"/>
      <c r="Q13" s="17"/>
    </row>
    <row r="14" spans="1:18" ht="21" customHeight="1" x14ac:dyDescent="0.25">
      <c r="A14" s="90" t="s">
        <v>41</v>
      </c>
      <c r="B14" s="3" t="s">
        <v>5</v>
      </c>
      <c r="C14" s="3"/>
      <c r="D14" s="3"/>
      <c r="E14" s="10"/>
      <c r="F14" s="10"/>
      <c r="G14" s="10"/>
      <c r="H14" s="10"/>
      <c r="I14" s="10">
        <v>4000</v>
      </c>
      <c r="J14" s="74">
        <v>4000</v>
      </c>
      <c r="K14" s="106">
        <v>4000</v>
      </c>
      <c r="L14" s="10"/>
      <c r="M14" s="10"/>
      <c r="N14" s="10"/>
      <c r="O14" s="17">
        <f>I14</f>
        <v>4000</v>
      </c>
      <c r="P14" s="17">
        <f t="shared" si="0"/>
        <v>4000</v>
      </c>
      <c r="Q14" s="17">
        <f>K14</f>
        <v>4000</v>
      </c>
    </row>
    <row r="15" spans="1:18" x14ac:dyDescent="0.25">
      <c r="A15" s="70" t="s">
        <v>26</v>
      </c>
      <c r="B15" s="3" t="s">
        <v>5</v>
      </c>
      <c r="C15" s="3"/>
      <c r="D15" s="3"/>
      <c r="E15" s="10"/>
      <c r="F15" s="10"/>
      <c r="G15" s="10"/>
      <c r="H15" s="10"/>
      <c r="I15" s="10">
        <v>1575</v>
      </c>
      <c r="J15" s="74">
        <v>1509</v>
      </c>
      <c r="K15" s="61">
        <v>117</v>
      </c>
      <c r="L15" s="10"/>
      <c r="M15" s="10"/>
      <c r="N15" s="10"/>
      <c r="O15" s="17">
        <f>I15</f>
        <v>1575</v>
      </c>
      <c r="P15" s="17">
        <f t="shared" si="0"/>
        <v>1509</v>
      </c>
      <c r="Q15" s="65">
        <v>0</v>
      </c>
    </row>
    <row r="16" spans="1:18" s="73" customFormat="1" hidden="1" x14ac:dyDescent="0.25">
      <c r="A16" s="102"/>
      <c r="B16" s="3" t="s">
        <v>5</v>
      </c>
      <c r="C16" s="3"/>
      <c r="D16" s="3"/>
      <c r="E16" s="93"/>
      <c r="F16" s="93"/>
      <c r="G16" s="93"/>
      <c r="H16" s="93"/>
      <c r="I16" s="93"/>
      <c r="J16" s="93"/>
      <c r="K16" s="61"/>
      <c r="L16" s="93"/>
      <c r="M16" s="93"/>
      <c r="N16" s="93"/>
      <c r="O16" s="17"/>
      <c r="P16" s="17"/>
      <c r="Q16" s="65"/>
    </row>
    <row r="17" spans="1:17" s="73" customFormat="1" x14ac:dyDescent="0.25">
      <c r="A17" s="70" t="s">
        <v>42</v>
      </c>
      <c r="B17" s="3" t="s">
        <v>5</v>
      </c>
      <c r="C17" s="3"/>
      <c r="D17" s="3"/>
      <c r="E17" s="93"/>
      <c r="F17" s="93"/>
      <c r="G17" s="93"/>
      <c r="H17" s="93"/>
      <c r="I17" s="93">
        <v>1717</v>
      </c>
      <c r="J17" s="93">
        <v>1717</v>
      </c>
      <c r="K17" s="61">
        <v>1717</v>
      </c>
      <c r="L17" s="93"/>
      <c r="M17" s="93"/>
      <c r="N17" s="93"/>
      <c r="O17" s="17"/>
      <c r="P17" s="17">
        <f t="shared" si="0"/>
        <v>1717</v>
      </c>
      <c r="Q17" s="65">
        <v>598</v>
      </c>
    </row>
    <row r="18" spans="1:17" s="73" customFormat="1" x14ac:dyDescent="0.25">
      <c r="A18" s="70" t="s">
        <v>43</v>
      </c>
      <c r="B18" s="3" t="s">
        <v>5</v>
      </c>
      <c r="C18" s="3"/>
      <c r="D18" s="3"/>
      <c r="E18" s="93"/>
      <c r="F18" s="93"/>
      <c r="G18" s="93"/>
      <c r="H18" s="93"/>
      <c r="I18" s="93">
        <v>1793</v>
      </c>
      <c r="J18" s="93">
        <v>1793</v>
      </c>
      <c r="K18" s="61">
        <v>1793</v>
      </c>
      <c r="L18" s="93"/>
      <c r="M18" s="93"/>
      <c r="N18" s="93"/>
      <c r="O18" s="17">
        <f>I18</f>
        <v>1793</v>
      </c>
      <c r="P18" s="17">
        <f t="shared" si="0"/>
        <v>1793</v>
      </c>
      <c r="Q18" s="65">
        <f>K18</f>
        <v>1793</v>
      </c>
    </row>
    <row r="19" spans="1:17" x14ac:dyDescent="0.25">
      <c r="A19" s="70" t="s">
        <v>44</v>
      </c>
      <c r="B19" s="3" t="s">
        <v>5</v>
      </c>
      <c r="C19" s="3"/>
      <c r="D19" s="3"/>
      <c r="E19" s="10"/>
      <c r="F19" s="10"/>
      <c r="G19" s="10"/>
      <c r="H19" s="10"/>
      <c r="I19" s="10">
        <v>0</v>
      </c>
      <c r="J19" s="74">
        <v>12799</v>
      </c>
      <c r="K19" s="57">
        <v>12799</v>
      </c>
      <c r="L19" s="10"/>
      <c r="M19" s="10"/>
      <c r="N19" s="10"/>
      <c r="O19" s="17">
        <f>I19</f>
        <v>0</v>
      </c>
      <c r="P19" s="17">
        <f t="shared" si="0"/>
        <v>12799</v>
      </c>
      <c r="Q19" s="17">
        <f>K19</f>
        <v>12799</v>
      </c>
    </row>
    <row r="20" spans="1:17" s="73" customFormat="1" x14ac:dyDescent="0.25">
      <c r="A20" s="70" t="s">
        <v>45</v>
      </c>
      <c r="B20" s="3" t="s">
        <v>5</v>
      </c>
      <c r="C20" s="3"/>
      <c r="D20" s="3"/>
      <c r="E20" s="93"/>
      <c r="F20" s="93"/>
      <c r="G20" s="93"/>
      <c r="H20" s="93"/>
      <c r="I20" s="93">
        <v>150</v>
      </c>
      <c r="J20" s="93">
        <v>150</v>
      </c>
      <c r="K20" s="57"/>
      <c r="L20" s="93"/>
      <c r="M20" s="93"/>
      <c r="N20" s="93"/>
      <c r="O20" s="17"/>
      <c r="P20" s="17">
        <f t="shared" si="0"/>
        <v>150</v>
      </c>
      <c r="Q20" s="17">
        <v>1680</v>
      </c>
    </row>
    <row r="21" spans="1:17" x14ac:dyDescent="0.25">
      <c r="A21" s="70" t="s">
        <v>66</v>
      </c>
      <c r="B21" s="3" t="s">
        <v>5</v>
      </c>
      <c r="C21" s="3"/>
      <c r="D21" s="3"/>
      <c r="E21" s="10"/>
      <c r="F21" s="10"/>
      <c r="G21" s="10"/>
      <c r="H21" s="10"/>
      <c r="I21" s="10">
        <v>2362</v>
      </c>
      <c r="J21" s="74">
        <v>2362</v>
      </c>
      <c r="K21" s="107">
        <v>810</v>
      </c>
      <c r="L21" s="10"/>
      <c r="M21" s="10"/>
      <c r="N21" s="10"/>
      <c r="O21" s="17">
        <v>1574</v>
      </c>
      <c r="P21" s="17">
        <f t="shared" si="0"/>
        <v>2362</v>
      </c>
      <c r="Q21" s="17"/>
    </row>
    <row r="22" spans="1:17" x14ac:dyDescent="0.25">
      <c r="A22" s="70" t="s">
        <v>46</v>
      </c>
      <c r="B22" s="3" t="s">
        <v>5</v>
      </c>
      <c r="C22" s="3"/>
      <c r="D22" s="3"/>
      <c r="E22" s="10"/>
      <c r="F22" s="10"/>
      <c r="G22" s="10"/>
      <c r="H22" s="10"/>
      <c r="I22" s="10">
        <v>3936</v>
      </c>
      <c r="J22" s="74">
        <v>0</v>
      </c>
      <c r="K22" s="57">
        <v>0</v>
      </c>
      <c r="L22" s="10"/>
      <c r="M22" s="10"/>
      <c r="N22" s="10"/>
      <c r="O22" s="17">
        <f>I22</f>
        <v>3936</v>
      </c>
      <c r="P22" s="17">
        <f t="shared" si="0"/>
        <v>0</v>
      </c>
      <c r="Q22" s="17">
        <v>960</v>
      </c>
    </row>
    <row r="23" spans="1:17" x14ac:dyDescent="0.25">
      <c r="A23" s="70" t="s">
        <v>47</v>
      </c>
      <c r="B23" s="3" t="s">
        <v>5</v>
      </c>
      <c r="C23" s="3"/>
      <c r="D23" s="3"/>
      <c r="E23" s="10"/>
      <c r="F23" s="10"/>
      <c r="G23" s="10"/>
      <c r="H23" s="10"/>
      <c r="I23" s="10">
        <v>0</v>
      </c>
      <c r="J23" s="74">
        <v>1136</v>
      </c>
      <c r="K23" s="57">
        <v>1087</v>
      </c>
      <c r="L23" s="10"/>
      <c r="M23" s="10"/>
      <c r="N23" s="10"/>
      <c r="O23" s="17">
        <f>I23</f>
        <v>0</v>
      </c>
      <c r="P23" s="17">
        <f t="shared" si="0"/>
        <v>1136</v>
      </c>
      <c r="Q23" s="17">
        <f>K23</f>
        <v>1087</v>
      </c>
    </row>
    <row r="24" spans="1:17" ht="30" x14ac:dyDescent="0.25">
      <c r="A24" s="67" t="s">
        <v>48</v>
      </c>
      <c r="B24" s="3" t="s">
        <v>5</v>
      </c>
      <c r="C24" s="3"/>
      <c r="D24" s="3"/>
      <c r="E24" s="10"/>
      <c r="F24" s="10"/>
      <c r="G24" s="10"/>
      <c r="H24" s="10"/>
      <c r="I24" s="10">
        <v>0</v>
      </c>
      <c r="J24" s="74">
        <v>10377</v>
      </c>
      <c r="K24" s="57">
        <v>10377</v>
      </c>
      <c r="L24" s="10"/>
      <c r="M24" s="10"/>
      <c r="N24" s="10"/>
      <c r="O24" s="17">
        <f>I24</f>
        <v>0</v>
      </c>
      <c r="P24" s="17">
        <f t="shared" si="0"/>
        <v>10377</v>
      </c>
      <c r="Q24" s="17">
        <f>K24</f>
        <v>10377</v>
      </c>
    </row>
    <row r="25" spans="1:17" hidden="1" x14ac:dyDescent="0.25">
      <c r="A25" s="70"/>
      <c r="B25" s="3" t="s">
        <v>5</v>
      </c>
      <c r="C25" s="3"/>
      <c r="D25" s="3"/>
      <c r="E25" s="10"/>
      <c r="F25" s="10"/>
      <c r="G25" s="10"/>
      <c r="H25" s="10"/>
      <c r="I25" s="10"/>
      <c r="J25" s="74"/>
      <c r="K25" s="57"/>
      <c r="L25" s="10"/>
      <c r="M25" s="10"/>
      <c r="N25" s="10"/>
      <c r="O25" s="17"/>
      <c r="P25" s="17"/>
      <c r="Q25" s="17"/>
    </row>
    <row r="26" spans="1:17" hidden="1" x14ac:dyDescent="0.25">
      <c r="A26" s="67"/>
      <c r="B26" s="3" t="s">
        <v>5</v>
      </c>
      <c r="C26" s="3"/>
      <c r="D26" s="3"/>
      <c r="E26" s="10"/>
      <c r="F26" s="10"/>
      <c r="G26" s="10"/>
      <c r="H26" s="10"/>
      <c r="I26" s="10"/>
      <c r="J26" s="74"/>
      <c r="K26" s="57"/>
      <c r="L26" s="10"/>
      <c r="M26" s="10"/>
      <c r="N26" s="10"/>
      <c r="O26" s="17"/>
      <c r="P26" s="17"/>
      <c r="Q26" s="17"/>
    </row>
    <row r="27" spans="1:17" hidden="1" x14ac:dyDescent="0.25">
      <c r="A27" s="67"/>
      <c r="B27" s="3" t="s">
        <v>5</v>
      </c>
      <c r="C27" s="3"/>
      <c r="D27" s="3"/>
      <c r="E27" s="10"/>
      <c r="F27" s="10"/>
      <c r="G27" s="10"/>
      <c r="H27" s="10"/>
      <c r="I27" s="10"/>
      <c r="J27" s="74"/>
      <c r="K27" s="101"/>
      <c r="L27" s="10"/>
      <c r="M27" s="10"/>
      <c r="N27" s="56"/>
      <c r="O27" s="17"/>
      <c r="P27" s="17"/>
      <c r="Q27" s="17"/>
    </row>
    <row r="28" spans="1:17" hidden="1" x14ac:dyDescent="0.25">
      <c r="A28" s="67"/>
      <c r="B28" s="3" t="s">
        <v>5</v>
      </c>
      <c r="C28" s="3"/>
      <c r="D28" s="3"/>
      <c r="E28" s="10"/>
      <c r="F28" s="10"/>
      <c r="G28" s="10"/>
      <c r="H28" s="10"/>
      <c r="I28" s="10"/>
      <c r="J28" s="74"/>
      <c r="K28" s="61"/>
      <c r="L28" s="10"/>
      <c r="M28" s="10"/>
      <c r="N28" s="10"/>
      <c r="O28" s="17"/>
      <c r="P28" s="17"/>
      <c r="Q28" s="17"/>
    </row>
    <row r="29" spans="1:17" hidden="1" x14ac:dyDescent="0.25">
      <c r="A29" s="67"/>
      <c r="B29" s="3" t="s">
        <v>5</v>
      </c>
      <c r="C29" s="3"/>
      <c r="D29" s="3"/>
      <c r="E29" s="10"/>
      <c r="F29" s="10"/>
      <c r="G29" s="10"/>
      <c r="H29" s="10"/>
      <c r="I29" s="10"/>
      <c r="J29" s="74"/>
      <c r="K29" s="61"/>
      <c r="L29" s="10"/>
      <c r="M29" s="10"/>
      <c r="N29" s="10"/>
      <c r="O29" s="17"/>
      <c r="P29" s="17"/>
      <c r="Q29" s="17"/>
    </row>
    <row r="30" spans="1:17" hidden="1" x14ac:dyDescent="0.25">
      <c r="A30" s="70"/>
      <c r="B30" s="3" t="s">
        <v>5</v>
      </c>
      <c r="C30" s="3"/>
      <c r="D30" s="3"/>
      <c r="E30" s="10"/>
      <c r="F30" s="10"/>
      <c r="G30" s="10"/>
      <c r="H30" s="10"/>
      <c r="I30" s="10"/>
      <c r="J30" s="74"/>
      <c r="K30" s="100"/>
      <c r="L30" s="10"/>
      <c r="M30" s="10"/>
      <c r="N30" s="10"/>
      <c r="O30" s="17"/>
      <c r="P30" s="17"/>
      <c r="Q30" s="17"/>
    </row>
    <row r="31" spans="1:17" s="73" customFormat="1" hidden="1" x14ac:dyDescent="0.25">
      <c r="A31" s="70"/>
      <c r="B31" s="3" t="s">
        <v>5</v>
      </c>
      <c r="C31" s="3"/>
      <c r="D31" s="3"/>
      <c r="E31" s="93"/>
      <c r="F31" s="93"/>
      <c r="G31" s="93"/>
      <c r="H31" s="93"/>
      <c r="I31" s="93"/>
      <c r="J31" s="93"/>
      <c r="K31" s="61"/>
      <c r="L31" s="93"/>
      <c r="M31" s="93"/>
      <c r="N31" s="93"/>
      <c r="O31" s="17"/>
      <c r="P31" s="17"/>
      <c r="Q31" s="17"/>
    </row>
    <row r="32" spans="1:17" s="27" customFormat="1" ht="16.5" customHeight="1" x14ac:dyDescent="0.25">
      <c r="A32" s="9" t="s">
        <v>22</v>
      </c>
      <c r="B32" s="25" t="s">
        <v>5</v>
      </c>
      <c r="C32" s="25"/>
      <c r="D32" s="25"/>
      <c r="E32" s="26"/>
      <c r="F32" s="26"/>
      <c r="G32" s="26"/>
      <c r="H32" s="26"/>
      <c r="I32" s="50">
        <f>SUM(I8:I30)</f>
        <v>1532333</v>
      </c>
      <c r="J32" s="50">
        <f>SUM(J8:J30)</f>
        <v>1575392</v>
      </c>
      <c r="K32" s="50">
        <f>SUM(K8:K31)</f>
        <v>854746</v>
      </c>
      <c r="L32" s="26"/>
      <c r="M32" s="26"/>
      <c r="N32" s="26"/>
      <c r="O32" s="50">
        <f t="shared" ref="O32:Q33" si="1">I32</f>
        <v>1532333</v>
      </c>
      <c r="P32" s="18">
        <f t="shared" si="1"/>
        <v>1575392</v>
      </c>
      <c r="Q32" s="18">
        <f t="shared" si="1"/>
        <v>854746</v>
      </c>
    </row>
    <row r="33" spans="1:17" s="27" customFormat="1" ht="15.75" x14ac:dyDescent="0.25">
      <c r="A33" s="51" t="s">
        <v>69</v>
      </c>
      <c r="B33" s="3" t="s">
        <v>7</v>
      </c>
      <c r="C33" s="3"/>
      <c r="D33" s="3"/>
      <c r="E33" s="26"/>
      <c r="F33" s="26"/>
      <c r="G33" s="26"/>
      <c r="H33" s="26"/>
      <c r="I33" s="33">
        <v>197</v>
      </c>
      <c r="J33" s="33">
        <v>167</v>
      </c>
      <c r="K33" s="60">
        <v>167</v>
      </c>
      <c r="L33" s="33"/>
      <c r="M33" s="33"/>
      <c r="N33" s="33"/>
      <c r="O33" s="54">
        <f t="shared" si="1"/>
        <v>197</v>
      </c>
      <c r="P33" s="81">
        <f t="shared" si="1"/>
        <v>167</v>
      </c>
      <c r="Q33" s="81">
        <f t="shared" si="1"/>
        <v>167</v>
      </c>
    </row>
    <row r="34" spans="1:17" s="77" customFormat="1" ht="15.75" x14ac:dyDescent="0.25">
      <c r="A34" s="7" t="s">
        <v>49</v>
      </c>
      <c r="B34" s="3" t="s">
        <v>7</v>
      </c>
      <c r="C34" s="3"/>
      <c r="D34" s="3"/>
      <c r="E34" s="76"/>
      <c r="F34" s="76"/>
      <c r="G34" s="76"/>
      <c r="H34" s="76"/>
      <c r="I34" s="78"/>
      <c r="J34" s="96"/>
      <c r="K34" s="60"/>
      <c r="L34" s="78">
        <v>625</v>
      </c>
      <c r="M34" s="78">
        <v>625</v>
      </c>
      <c r="N34" s="78">
        <v>181</v>
      </c>
      <c r="O34" s="81"/>
      <c r="P34" s="78"/>
      <c r="Q34" s="80"/>
    </row>
    <row r="35" spans="1:17" s="77" customFormat="1" ht="15.75" x14ac:dyDescent="0.25">
      <c r="A35" s="97" t="s">
        <v>50</v>
      </c>
      <c r="B35" s="3" t="s">
        <v>7</v>
      </c>
      <c r="C35" s="3">
        <v>65</v>
      </c>
      <c r="D35" s="3">
        <v>65</v>
      </c>
      <c r="E35" s="89">
        <v>51</v>
      </c>
      <c r="F35" s="76"/>
      <c r="G35" s="76"/>
      <c r="H35" s="76"/>
      <c r="I35" s="78"/>
      <c r="J35" s="96"/>
      <c r="K35" s="60"/>
      <c r="L35" s="78"/>
      <c r="M35" s="78"/>
      <c r="N35" s="78"/>
      <c r="O35" s="81"/>
      <c r="P35" s="78"/>
      <c r="Q35" s="80"/>
    </row>
    <row r="36" spans="1:17" s="77" customFormat="1" ht="15.75" x14ac:dyDescent="0.25">
      <c r="A36" s="87" t="s">
        <v>51</v>
      </c>
      <c r="B36" s="3" t="s">
        <v>7</v>
      </c>
      <c r="C36" s="3"/>
      <c r="D36" s="3"/>
      <c r="E36" s="76"/>
      <c r="F36" s="89">
        <v>100</v>
      </c>
      <c r="G36" s="89">
        <v>220</v>
      </c>
      <c r="H36" s="89">
        <v>22</v>
      </c>
      <c r="I36" s="78"/>
      <c r="J36" s="96"/>
      <c r="K36" s="60"/>
      <c r="L36" s="78"/>
      <c r="M36" s="78"/>
      <c r="N36" s="78"/>
      <c r="O36" s="81"/>
      <c r="P36" s="78"/>
      <c r="Q36" s="80"/>
    </row>
    <row r="37" spans="1:17" s="77" customFormat="1" ht="15.75" hidden="1" x14ac:dyDescent="0.25">
      <c r="A37" s="86"/>
      <c r="B37" s="3" t="s">
        <v>7</v>
      </c>
      <c r="C37" s="3"/>
      <c r="D37" s="3"/>
      <c r="E37" s="76"/>
      <c r="F37" s="76"/>
      <c r="G37" s="76"/>
      <c r="H37" s="76"/>
      <c r="I37" s="78"/>
      <c r="J37" s="96"/>
      <c r="K37" s="60"/>
      <c r="L37" s="78"/>
      <c r="M37" s="78"/>
      <c r="N37" s="78"/>
      <c r="O37" s="81"/>
      <c r="P37" s="78"/>
      <c r="Q37" s="80"/>
    </row>
    <row r="38" spans="1:17" s="77" customFormat="1" ht="15.75" hidden="1" x14ac:dyDescent="0.25">
      <c r="A38" s="51"/>
      <c r="B38" s="3" t="s">
        <v>7</v>
      </c>
      <c r="C38" s="3"/>
      <c r="D38" s="3"/>
      <c r="E38" s="76"/>
      <c r="F38" s="76"/>
      <c r="G38" s="76"/>
      <c r="H38" s="76"/>
      <c r="I38" s="78"/>
      <c r="J38" s="78"/>
      <c r="K38" s="60"/>
      <c r="L38" s="78"/>
      <c r="M38" s="78"/>
      <c r="N38" s="78"/>
      <c r="O38" s="81"/>
      <c r="P38" s="78"/>
      <c r="Q38" s="80"/>
    </row>
    <row r="39" spans="1:17" hidden="1" x14ac:dyDescent="0.25">
      <c r="A39" s="46"/>
      <c r="B39" s="3" t="s">
        <v>7</v>
      </c>
      <c r="C39" s="3"/>
      <c r="D39" s="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54"/>
      <c r="P39" s="10"/>
      <c r="Q39" s="10"/>
    </row>
    <row r="40" spans="1:17" hidden="1" x14ac:dyDescent="0.25">
      <c r="A40" s="51"/>
      <c r="B40" s="3" t="s">
        <v>7</v>
      </c>
      <c r="C40" s="3"/>
      <c r="D40" s="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8"/>
      <c r="P40" s="10"/>
      <c r="Q40" s="10"/>
    </row>
    <row r="41" spans="1:17" s="16" customFormat="1" ht="30" x14ac:dyDescent="0.25">
      <c r="A41" s="12" t="s">
        <v>6</v>
      </c>
      <c r="B41" s="5" t="s">
        <v>7</v>
      </c>
      <c r="C41" s="5">
        <f t="shared" ref="C41:N41" si="2">SUM(C33:C40)</f>
        <v>65</v>
      </c>
      <c r="D41" s="5">
        <f t="shared" si="2"/>
        <v>65</v>
      </c>
      <c r="E41" s="5">
        <f t="shared" si="2"/>
        <v>51</v>
      </c>
      <c r="F41" s="5">
        <f t="shared" si="2"/>
        <v>100</v>
      </c>
      <c r="G41" s="5">
        <f t="shared" si="2"/>
        <v>220</v>
      </c>
      <c r="H41" s="5">
        <f t="shared" si="2"/>
        <v>22</v>
      </c>
      <c r="I41" s="5">
        <f t="shared" si="2"/>
        <v>197</v>
      </c>
      <c r="J41" s="5">
        <f t="shared" si="2"/>
        <v>167</v>
      </c>
      <c r="K41" s="5">
        <f t="shared" si="2"/>
        <v>167</v>
      </c>
      <c r="L41" s="5">
        <f t="shared" si="2"/>
        <v>625</v>
      </c>
      <c r="M41" s="5">
        <f t="shared" si="2"/>
        <v>625</v>
      </c>
      <c r="N41" s="5">
        <f t="shared" si="2"/>
        <v>181</v>
      </c>
      <c r="O41" s="5">
        <f>C41+F41+I41+L41</f>
        <v>987</v>
      </c>
      <c r="P41" s="5">
        <f>D41+G41+J41+M41</f>
        <v>1077</v>
      </c>
      <c r="Q41" s="5">
        <f>E41+H41+K41+N41</f>
        <v>421</v>
      </c>
    </row>
    <row r="42" spans="1:17" s="84" customFormat="1" ht="39" x14ac:dyDescent="0.25">
      <c r="A42" s="91" t="s">
        <v>71</v>
      </c>
      <c r="B42" s="3" t="s">
        <v>9</v>
      </c>
      <c r="C42" s="5"/>
      <c r="D42" s="5"/>
      <c r="E42" s="83"/>
      <c r="F42" s="83"/>
      <c r="G42" s="83"/>
      <c r="H42" s="83"/>
      <c r="I42" s="89">
        <v>3197</v>
      </c>
      <c r="J42" s="98">
        <v>1434</v>
      </c>
      <c r="K42" s="98">
        <v>1434</v>
      </c>
      <c r="L42" s="85"/>
      <c r="M42" s="85"/>
      <c r="N42" s="85"/>
      <c r="O42" s="98">
        <f t="shared" ref="O42:O59" si="3">C42+F42+I42+L42</f>
        <v>3197</v>
      </c>
      <c r="P42" s="98">
        <f t="shared" ref="P42:Q57" si="4">D42+G42+J42+M42</f>
        <v>1434</v>
      </c>
      <c r="Q42" s="98">
        <f t="shared" si="4"/>
        <v>1434</v>
      </c>
    </row>
    <row r="43" spans="1:17" s="84" customFormat="1" ht="15.75" x14ac:dyDescent="0.25">
      <c r="A43" s="79" t="s">
        <v>70</v>
      </c>
      <c r="B43" s="3" t="s">
        <v>9</v>
      </c>
      <c r="C43" s="5"/>
      <c r="D43" s="5"/>
      <c r="E43" s="83"/>
      <c r="F43" s="83"/>
      <c r="G43" s="83"/>
      <c r="H43" s="83"/>
      <c r="I43" s="89">
        <v>236</v>
      </c>
      <c r="J43" s="98">
        <v>177</v>
      </c>
      <c r="K43" s="98">
        <v>177</v>
      </c>
      <c r="L43" s="85"/>
      <c r="M43" s="85"/>
      <c r="N43" s="85"/>
      <c r="O43" s="98">
        <f t="shared" si="3"/>
        <v>236</v>
      </c>
      <c r="P43" s="98">
        <f t="shared" si="4"/>
        <v>177</v>
      </c>
      <c r="Q43" s="98">
        <f t="shared" si="4"/>
        <v>177</v>
      </c>
    </row>
    <row r="44" spans="1:17" s="84" customFormat="1" ht="15.75" x14ac:dyDescent="0.25">
      <c r="A44" s="90" t="s">
        <v>52</v>
      </c>
      <c r="B44" s="3" t="s">
        <v>9</v>
      </c>
      <c r="C44" s="5"/>
      <c r="D44" s="5"/>
      <c r="E44" s="83"/>
      <c r="F44" s="83"/>
      <c r="G44" s="83"/>
      <c r="H44" s="83"/>
      <c r="I44" s="89">
        <v>1181</v>
      </c>
      <c r="J44" s="98">
        <v>1062</v>
      </c>
      <c r="K44" s="98">
        <v>1062</v>
      </c>
      <c r="L44" s="85"/>
      <c r="M44" s="85"/>
      <c r="N44" s="85"/>
      <c r="O44" s="98">
        <f t="shared" si="3"/>
        <v>1181</v>
      </c>
      <c r="P44" s="98">
        <f t="shared" si="4"/>
        <v>1062</v>
      </c>
      <c r="Q44" s="98">
        <f t="shared" si="4"/>
        <v>1062</v>
      </c>
    </row>
    <row r="45" spans="1:17" s="84" customFormat="1" ht="15.75" x14ac:dyDescent="0.25">
      <c r="A45" s="90" t="s">
        <v>53</v>
      </c>
      <c r="B45" s="3" t="s">
        <v>9</v>
      </c>
      <c r="C45" s="5"/>
      <c r="D45" s="5"/>
      <c r="E45" s="83"/>
      <c r="F45" s="83"/>
      <c r="G45" s="83"/>
      <c r="H45" s="83"/>
      <c r="I45" s="89">
        <v>2045</v>
      </c>
      <c r="J45" s="98">
        <v>2043</v>
      </c>
      <c r="K45" s="98">
        <v>2045</v>
      </c>
      <c r="L45" s="85"/>
      <c r="M45" s="85"/>
      <c r="N45" s="85"/>
      <c r="O45" s="98">
        <f t="shared" si="3"/>
        <v>2045</v>
      </c>
      <c r="P45" s="98">
        <f t="shared" si="4"/>
        <v>2043</v>
      </c>
      <c r="Q45" s="98">
        <f t="shared" si="4"/>
        <v>2045</v>
      </c>
    </row>
    <row r="46" spans="1:17" s="84" customFormat="1" ht="15.75" x14ac:dyDescent="0.25">
      <c r="A46" s="92" t="s">
        <v>54</v>
      </c>
      <c r="B46" s="3" t="s">
        <v>9</v>
      </c>
      <c r="C46" s="5"/>
      <c r="D46" s="5"/>
      <c r="E46" s="83"/>
      <c r="F46" s="83"/>
      <c r="G46" s="83"/>
      <c r="H46" s="83"/>
      <c r="I46" s="89">
        <v>1181</v>
      </c>
      <c r="J46" s="98">
        <v>241</v>
      </c>
      <c r="K46" s="98">
        <v>239</v>
      </c>
      <c r="L46" s="85"/>
      <c r="M46" s="85"/>
      <c r="N46" s="85"/>
      <c r="O46" s="98">
        <f t="shared" si="3"/>
        <v>1181</v>
      </c>
      <c r="P46" s="98">
        <f t="shared" si="4"/>
        <v>241</v>
      </c>
      <c r="Q46" s="98">
        <f t="shared" si="4"/>
        <v>239</v>
      </c>
    </row>
    <row r="47" spans="1:17" x14ac:dyDescent="0.25">
      <c r="A47" s="52" t="s">
        <v>55</v>
      </c>
      <c r="B47" s="3" t="s">
        <v>9</v>
      </c>
      <c r="C47" s="11"/>
      <c r="D47" s="11"/>
      <c r="E47" s="39"/>
      <c r="F47" s="40"/>
      <c r="G47" s="40"/>
      <c r="H47" s="40"/>
      <c r="I47" s="39">
        <v>1181</v>
      </c>
      <c r="J47" s="39">
        <v>1030</v>
      </c>
      <c r="K47" s="39">
        <v>1030</v>
      </c>
      <c r="L47" s="10"/>
      <c r="M47" s="10"/>
      <c r="N47" s="10"/>
      <c r="O47" s="98">
        <f t="shared" si="3"/>
        <v>1181</v>
      </c>
      <c r="P47" s="98">
        <f t="shared" si="4"/>
        <v>1030</v>
      </c>
      <c r="Q47" s="98">
        <f t="shared" si="4"/>
        <v>1030</v>
      </c>
    </row>
    <row r="48" spans="1:17" ht="15.75" x14ac:dyDescent="0.25">
      <c r="A48" s="22" t="s">
        <v>56</v>
      </c>
      <c r="B48" s="3" t="s">
        <v>9</v>
      </c>
      <c r="C48" s="11"/>
      <c r="D48" s="11"/>
      <c r="E48" s="39"/>
      <c r="F48" s="39"/>
      <c r="G48" s="39"/>
      <c r="H48" s="39"/>
      <c r="I48" s="39">
        <v>394</v>
      </c>
      <c r="J48" s="39">
        <v>919</v>
      </c>
      <c r="K48" s="20">
        <v>919</v>
      </c>
      <c r="L48" s="10"/>
      <c r="M48" s="10"/>
      <c r="N48" s="10"/>
      <c r="O48" s="98">
        <f t="shared" si="3"/>
        <v>394</v>
      </c>
      <c r="P48" s="98">
        <f t="shared" si="4"/>
        <v>919</v>
      </c>
      <c r="Q48" s="98">
        <f t="shared" si="4"/>
        <v>919</v>
      </c>
    </row>
    <row r="49" spans="1:17" s="103" customFormat="1" ht="15.75" x14ac:dyDescent="0.25">
      <c r="A49" s="105" t="s">
        <v>67</v>
      </c>
      <c r="B49" s="3" t="s">
        <v>9</v>
      </c>
      <c r="C49" s="11"/>
      <c r="D49" s="11"/>
      <c r="E49" s="39"/>
      <c r="F49" s="39"/>
      <c r="G49" s="39"/>
      <c r="H49" s="39"/>
      <c r="I49" s="39">
        <v>0</v>
      </c>
      <c r="J49" s="39">
        <v>248</v>
      </c>
      <c r="K49" s="98">
        <v>248</v>
      </c>
      <c r="L49" s="93"/>
      <c r="M49" s="93"/>
      <c r="N49" s="93"/>
      <c r="O49" s="98">
        <f t="shared" si="3"/>
        <v>0</v>
      </c>
      <c r="P49" s="98">
        <f t="shared" si="4"/>
        <v>248</v>
      </c>
      <c r="Q49" s="98">
        <f t="shared" si="4"/>
        <v>248</v>
      </c>
    </row>
    <row r="50" spans="1:17" s="103" customFormat="1" ht="15.75" x14ac:dyDescent="0.25">
      <c r="A50" s="105" t="s">
        <v>59</v>
      </c>
      <c r="B50" s="3" t="s">
        <v>9</v>
      </c>
      <c r="C50" s="11"/>
      <c r="D50" s="11"/>
      <c r="E50" s="39"/>
      <c r="F50" s="39"/>
      <c r="G50" s="39"/>
      <c r="H50" s="39"/>
      <c r="I50" s="39">
        <v>0</v>
      </c>
      <c r="J50" s="39">
        <v>150</v>
      </c>
      <c r="K50" s="98">
        <v>150</v>
      </c>
      <c r="L50" s="93"/>
      <c r="M50" s="93"/>
      <c r="N50" s="93"/>
      <c r="O50" s="98">
        <f t="shared" si="3"/>
        <v>0</v>
      </c>
      <c r="P50" s="98">
        <f t="shared" si="4"/>
        <v>150</v>
      </c>
      <c r="Q50" s="98">
        <f t="shared" si="4"/>
        <v>150</v>
      </c>
    </row>
    <row r="51" spans="1:17" s="103" customFormat="1" ht="15.75" x14ac:dyDescent="0.25">
      <c r="A51" s="105" t="s">
        <v>68</v>
      </c>
      <c r="B51" s="3" t="s">
        <v>9</v>
      </c>
      <c r="C51" s="11"/>
      <c r="D51" s="11"/>
      <c r="E51" s="39"/>
      <c r="F51" s="39"/>
      <c r="G51" s="39"/>
      <c r="H51" s="39"/>
      <c r="I51" s="39">
        <v>0</v>
      </c>
      <c r="J51" s="39">
        <v>3622</v>
      </c>
      <c r="K51" s="98">
        <v>3622</v>
      </c>
      <c r="L51" s="93"/>
      <c r="M51" s="93"/>
      <c r="N51" s="93"/>
      <c r="O51" s="98">
        <f t="shared" si="3"/>
        <v>0</v>
      </c>
      <c r="P51" s="98">
        <f t="shared" si="4"/>
        <v>3622</v>
      </c>
      <c r="Q51" s="98">
        <f t="shared" si="4"/>
        <v>3622</v>
      </c>
    </row>
    <row r="52" spans="1:17" s="16" customFormat="1" ht="16.5" x14ac:dyDescent="0.3">
      <c r="A52" s="58" t="s">
        <v>57</v>
      </c>
      <c r="B52" s="3" t="s">
        <v>9</v>
      </c>
      <c r="C52" s="41"/>
      <c r="D52" s="41"/>
      <c r="E52" s="42"/>
      <c r="F52" s="42"/>
      <c r="G52" s="42"/>
      <c r="H52" s="42"/>
      <c r="I52" s="10"/>
      <c r="J52" s="10"/>
      <c r="K52" s="15"/>
      <c r="L52" s="10">
        <v>72</v>
      </c>
      <c r="M52" s="10">
        <v>72</v>
      </c>
      <c r="N52" s="10">
        <v>19</v>
      </c>
      <c r="O52" s="98">
        <f t="shared" si="3"/>
        <v>72</v>
      </c>
      <c r="P52" s="98">
        <f t="shared" si="4"/>
        <v>72</v>
      </c>
      <c r="Q52" s="98">
        <f t="shared" si="4"/>
        <v>19</v>
      </c>
    </row>
    <row r="53" spans="1:17" s="84" customFormat="1" ht="16.5" x14ac:dyDescent="0.3">
      <c r="A53" s="58" t="s">
        <v>58</v>
      </c>
      <c r="B53" s="3" t="s">
        <v>9</v>
      </c>
      <c r="C53" s="41">
        <v>171</v>
      </c>
      <c r="D53" s="41">
        <v>1262</v>
      </c>
      <c r="E53" s="42">
        <v>394</v>
      </c>
      <c r="F53" s="42"/>
      <c r="G53" s="42"/>
      <c r="H53" s="42"/>
      <c r="I53" s="93"/>
      <c r="J53" s="93"/>
      <c r="K53" s="94"/>
      <c r="L53" s="93"/>
      <c r="M53" s="93"/>
      <c r="N53" s="93"/>
      <c r="O53" s="98">
        <f t="shared" si="3"/>
        <v>171</v>
      </c>
      <c r="P53" s="98">
        <f t="shared" si="4"/>
        <v>1262</v>
      </c>
      <c r="Q53" s="98">
        <f t="shared" si="4"/>
        <v>394</v>
      </c>
    </row>
    <row r="54" spans="1:17" s="84" customFormat="1" ht="16.5" x14ac:dyDescent="0.3">
      <c r="A54" s="58" t="s">
        <v>60</v>
      </c>
      <c r="B54" s="3" t="s">
        <v>9</v>
      </c>
      <c r="C54" s="41"/>
      <c r="D54" s="41"/>
      <c r="E54" s="42"/>
      <c r="F54" s="42">
        <v>1081</v>
      </c>
      <c r="G54" s="42">
        <v>1081</v>
      </c>
      <c r="H54" s="42">
        <v>859</v>
      </c>
      <c r="I54" s="93"/>
      <c r="J54" s="93"/>
      <c r="K54" s="94"/>
      <c r="L54" s="93"/>
      <c r="M54" s="93"/>
      <c r="N54" s="93"/>
      <c r="O54" s="98">
        <f t="shared" si="3"/>
        <v>1081</v>
      </c>
      <c r="P54" s="98">
        <f t="shared" si="4"/>
        <v>1081</v>
      </c>
      <c r="Q54" s="98">
        <f t="shared" si="4"/>
        <v>859</v>
      </c>
    </row>
    <row r="55" spans="1:17" s="16" customFormat="1" ht="30" x14ac:dyDescent="0.25">
      <c r="A55" s="14" t="s">
        <v>8</v>
      </c>
      <c r="B55" s="5" t="s">
        <v>9</v>
      </c>
      <c r="C55" s="43">
        <f>SUM(C42:C54)</f>
        <v>171</v>
      </c>
      <c r="D55" s="43">
        <f t="shared" ref="D55:N55" si="5">SUM(D42:D54)</f>
        <v>1262</v>
      </c>
      <c r="E55" s="43">
        <f t="shared" si="5"/>
        <v>394</v>
      </c>
      <c r="F55" s="43">
        <f t="shared" si="5"/>
        <v>1081</v>
      </c>
      <c r="G55" s="43">
        <f t="shared" si="5"/>
        <v>1081</v>
      </c>
      <c r="H55" s="43">
        <f t="shared" si="5"/>
        <v>859</v>
      </c>
      <c r="I55" s="43">
        <f t="shared" si="5"/>
        <v>9415</v>
      </c>
      <c r="J55" s="43">
        <f t="shared" si="5"/>
        <v>10926</v>
      </c>
      <c r="K55" s="43">
        <f t="shared" si="5"/>
        <v>10926</v>
      </c>
      <c r="L55" s="43">
        <f t="shared" si="5"/>
        <v>72</v>
      </c>
      <c r="M55" s="43">
        <f t="shared" si="5"/>
        <v>72</v>
      </c>
      <c r="N55" s="43">
        <f t="shared" si="5"/>
        <v>19</v>
      </c>
      <c r="O55" s="94">
        <f t="shared" si="3"/>
        <v>10739</v>
      </c>
      <c r="P55" s="94">
        <f t="shared" si="4"/>
        <v>13341</v>
      </c>
      <c r="Q55" s="94">
        <f t="shared" si="4"/>
        <v>12198</v>
      </c>
    </row>
    <row r="56" spans="1:17" hidden="1" x14ac:dyDescent="0.25">
      <c r="A56" s="14" t="s">
        <v>10</v>
      </c>
      <c r="B56" s="5" t="s">
        <v>11</v>
      </c>
      <c r="C56" s="43"/>
      <c r="D56" s="43"/>
      <c r="E56" s="42"/>
      <c r="F56" s="42"/>
      <c r="G56" s="42"/>
      <c r="H56" s="42"/>
      <c r="I56" s="10"/>
      <c r="J56" s="10"/>
      <c r="K56" s="10"/>
      <c r="L56" s="10"/>
      <c r="M56" s="10"/>
      <c r="N56" s="10"/>
      <c r="O56" s="94">
        <f t="shared" si="3"/>
        <v>0</v>
      </c>
      <c r="P56" s="94">
        <f t="shared" si="4"/>
        <v>0</v>
      </c>
      <c r="Q56" s="94">
        <f t="shared" si="4"/>
        <v>0</v>
      </c>
    </row>
    <row r="57" spans="1:17" ht="25.5" hidden="1" x14ac:dyDescent="0.25">
      <c r="A57" s="4" t="s">
        <v>12</v>
      </c>
      <c r="B57" s="5" t="s">
        <v>13</v>
      </c>
      <c r="C57" s="43"/>
      <c r="D57" s="43"/>
      <c r="E57" s="42"/>
      <c r="F57" s="42"/>
      <c r="G57" s="42"/>
      <c r="H57" s="42"/>
      <c r="I57" s="10"/>
      <c r="J57" s="10"/>
      <c r="K57" s="10"/>
      <c r="L57" s="10"/>
      <c r="M57" s="10"/>
      <c r="N57" s="10"/>
      <c r="O57" s="94">
        <f t="shared" si="3"/>
        <v>0</v>
      </c>
      <c r="P57" s="94">
        <f t="shared" si="4"/>
        <v>0</v>
      </c>
      <c r="Q57" s="94">
        <f t="shared" si="4"/>
        <v>0</v>
      </c>
    </row>
    <row r="58" spans="1:17" x14ac:dyDescent="0.25">
      <c r="A58" s="4"/>
      <c r="B58" s="5"/>
      <c r="C58" s="43"/>
      <c r="D58" s="43"/>
      <c r="E58" s="42"/>
      <c r="F58" s="42"/>
      <c r="G58" s="42"/>
      <c r="H58" s="42"/>
      <c r="I58" s="10"/>
      <c r="J58" s="10"/>
      <c r="K58" s="10"/>
      <c r="L58" s="10"/>
      <c r="M58" s="10"/>
      <c r="N58" s="10"/>
      <c r="O58" s="94">
        <f t="shared" si="3"/>
        <v>0</v>
      </c>
      <c r="P58" s="94">
        <f>D58+G58+J58+M58</f>
        <v>0</v>
      </c>
      <c r="Q58" s="94">
        <f>E58+H58+K58+N58</f>
        <v>0</v>
      </c>
    </row>
    <row r="59" spans="1:17" ht="27.75" customHeight="1" x14ac:dyDescent="0.25">
      <c r="A59" s="4" t="s">
        <v>14</v>
      </c>
      <c r="B59" s="5" t="s">
        <v>15</v>
      </c>
      <c r="C59" s="43">
        <v>64</v>
      </c>
      <c r="D59" s="43">
        <v>358</v>
      </c>
      <c r="E59" s="44">
        <v>15</v>
      </c>
      <c r="F59" s="44">
        <v>319</v>
      </c>
      <c r="G59" s="44">
        <v>351</v>
      </c>
      <c r="H59" s="44">
        <v>238</v>
      </c>
      <c r="I59" s="15">
        <v>34023</v>
      </c>
      <c r="J59" s="15">
        <v>45679</v>
      </c>
      <c r="K59" s="34">
        <v>33804</v>
      </c>
      <c r="L59" s="15">
        <v>188</v>
      </c>
      <c r="M59" s="15">
        <v>188</v>
      </c>
      <c r="N59" s="15">
        <v>54</v>
      </c>
      <c r="O59" s="94">
        <f t="shared" si="3"/>
        <v>34594</v>
      </c>
      <c r="P59" s="94">
        <f>D59+G59+J59+M59</f>
        <v>46576</v>
      </c>
      <c r="Q59" s="94">
        <f>E59+H59+K59+N59</f>
        <v>34111</v>
      </c>
    </row>
    <row r="60" spans="1:17" ht="15.75" x14ac:dyDescent="0.25">
      <c r="A60" s="59" t="s">
        <v>23</v>
      </c>
      <c r="B60" s="6" t="s">
        <v>16</v>
      </c>
      <c r="C60" s="31">
        <f t="shared" ref="C60:Q60" si="6">SUM(C7,C32,C41,C55,C59)</f>
        <v>300</v>
      </c>
      <c r="D60" s="31">
        <f t="shared" si="6"/>
        <v>1685</v>
      </c>
      <c r="E60" s="31">
        <f t="shared" si="6"/>
        <v>460</v>
      </c>
      <c r="F60" s="31">
        <f t="shared" si="6"/>
        <v>1500</v>
      </c>
      <c r="G60" s="31">
        <f t="shared" si="6"/>
        <v>1652</v>
      </c>
      <c r="H60" s="31">
        <f t="shared" si="6"/>
        <v>1119</v>
      </c>
      <c r="I60" s="30">
        <f t="shared" si="6"/>
        <v>1575968</v>
      </c>
      <c r="J60" s="71">
        <f t="shared" si="6"/>
        <v>1633164</v>
      </c>
      <c r="K60" s="30">
        <f t="shared" si="6"/>
        <v>899643</v>
      </c>
      <c r="L60" s="31">
        <f t="shared" si="6"/>
        <v>885</v>
      </c>
      <c r="M60" s="31">
        <f t="shared" si="6"/>
        <v>885</v>
      </c>
      <c r="N60" s="31">
        <f t="shared" si="6"/>
        <v>254</v>
      </c>
      <c r="O60" s="71">
        <f>SUM(O7,O32,O41,O55,O59)</f>
        <v>1578653</v>
      </c>
      <c r="P60" s="31">
        <f t="shared" si="6"/>
        <v>1637386</v>
      </c>
      <c r="Q60" s="31">
        <f t="shared" si="6"/>
        <v>901476</v>
      </c>
    </row>
    <row r="61" spans="1:17" ht="15.75" x14ac:dyDescent="0.25">
      <c r="A61" s="22" t="s">
        <v>37</v>
      </c>
      <c r="B61" s="3" t="s">
        <v>18</v>
      </c>
      <c r="C61" s="3"/>
      <c r="D61" s="3"/>
      <c r="E61" s="10"/>
      <c r="F61" s="10"/>
      <c r="G61" s="10"/>
      <c r="H61" s="10"/>
      <c r="I61" s="10">
        <v>13030</v>
      </c>
      <c r="J61" s="93">
        <v>13030</v>
      </c>
      <c r="K61" s="10">
        <v>8000</v>
      </c>
      <c r="L61" s="10"/>
      <c r="M61" s="10"/>
      <c r="N61" s="10"/>
      <c r="O61" s="10">
        <f>I61</f>
        <v>13030</v>
      </c>
      <c r="P61" s="88">
        <f>J61</f>
        <v>13030</v>
      </c>
      <c r="Q61" s="88">
        <f>K61</f>
        <v>8000</v>
      </c>
    </row>
    <row r="62" spans="1:17" x14ac:dyDescent="0.25">
      <c r="A62" s="79" t="s">
        <v>61</v>
      </c>
      <c r="B62" s="3" t="s">
        <v>18</v>
      </c>
      <c r="C62" s="3"/>
      <c r="D62" s="3"/>
      <c r="E62" s="10"/>
      <c r="F62" s="10"/>
      <c r="G62" s="10"/>
      <c r="H62" s="10"/>
      <c r="I62" s="10">
        <v>3937</v>
      </c>
      <c r="J62" s="93">
        <v>3937</v>
      </c>
      <c r="K62" s="10">
        <v>0</v>
      </c>
      <c r="L62" s="10"/>
      <c r="M62" s="10"/>
      <c r="N62" s="10"/>
      <c r="O62" s="88">
        <f t="shared" ref="O62:O70" si="7">I62</f>
        <v>3937</v>
      </c>
      <c r="P62" s="88">
        <f t="shared" ref="P62:Q69" si="8">J62</f>
        <v>3937</v>
      </c>
      <c r="Q62" s="93">
        <f t="shared" si="8"/>
        <v>0</v>
      </c>
    </row>
    <row r="63" spans="1:17" s="73" customFormat="1" x14ac:dyDescent="0.25">
      <c r="A63" s="79" t="s">
        <v>62</v>
      </c>
      <c r="B63" s="3" t="s">
        <v>18</v>
      </c>
      <c r="C63" s="3"/>
      <c r="D63" s="3"/>
      <c r="E63" s="74"/>
      <c r="F63" s="74"/>
      <c r="G63" s="74"/>
      <c r="H63" s="74"/>
      <c r="I63" s="74">
        <v>4330</v>
      </c>
      <c r="J63" s="93">
        <v>0</v>
      </c>
      <c r="K63" s="74">
        <v>0</v>
      </c>
      <c r="L63" s="74"/>
      <c r="M63" s="74"/>
      <c r="N63" s="74"/>
      <c r="O63" s="88">
        <f t="shared" si="7"/>
        <v>4330</v>
      </c>
      <c r="P63" s="88">
        <f t="shared" si="8"/>
        <v>0</v>
      </c>
      <c r="Q63" s="93">
        <f t="shared" si="8"/>
        <v>0</v>
      </c>
    </row>
    <row r="64" spans="1:17" s="73" customFormat="1" x14ac:dyDescent="0.25">
      <c r="A64" s="82" t="s">
        <v>63</v>
      </c>
      <c r="B64" s="3" t="s">
        <v>18</v>
      </c>
      <c r="C64" s="3"/>
      <c r="D64" s="3"/>
      <c r="E64" s="74"/>
      <c r="F64" s="74"/>
      <c r="G64" s="74"/>
      <c r="H64" s="74"/>
      <c r="I64" s="74">
        <v>0</v>
      </c>
      <c r="J64" s="93">
        <v>1766</v>
      </c>
      <c r="K64" s="74">
        <v>0</v>
      </c>
      <c r="L64" s="74"/>
      <c r="M64" s="74"/>
      <c r="N64" s="74"/>
      <c r="O64" s="88">
        <f t="shared" si="7"/>
        <v>0</v>
      </c>
      <c r="P64" s="88">
        <f t="shared" si="8"/>
        <v>1766</v>
      </c>
      <c r="Q64" s="93">
        <f t="shared" si="8"/>
        <v>0</v>
      </c>
    </row>
    <row r="65" spans="1:17" s="73" customFormat="1" x14ac:dyDescent="0.25">
      <c r="A65" s="99" t="s">
        <v>72</v>
      </c>
      <c r="B65" s="3" t="s">
        <v>18</v>
      </c>
      <c r="C65" s="3"/>
      <c r="D65" s="3"/>
      <c r="E65" s="93"/>
      <c r="F65" s="93"/>
      <c r="G65" s="93"/>
      <c r="H65" s="93"/>
      <c r="I65" s="93">
        <v>3937</v>
      </c>
      <c r="J65" s="93">
        <v>1362</v>
      </c>
      <c r="K65" s="93">
        <v>2313</v>
      </c>
      <c r="L65" s="93"/>
      <c r="M65" s="93"/>
      <c r="N65" s="93"/>
      <c r="O65" s="93">
        <f t="shared" si="7"/>
        <v>3937</v>
      </c>
      <c r="P65" s="93">
        <f t="shared" si="8"/>
        <v>1362</v>
      </c>
      <c r="Q65" s="93">
        <f t="shared" si="8"/>
        <v>2313</v>
      </c>
    </row>
    <row r="66" spans="1:17" x14ac:dyDescent="0.25">
      <c r="A66" s="79" t="s">
        <v>64</v>
      </c>
      <c r="B66" s="3" t="s">
        <v>18</v>
      </c>
      <c r="C66" s="3"/>
      <c r="D66" s="3"/>
      <c r="E66" s="10"/>
      <c r="F66" s="10"/>
      <c r="G66" s="10"/>
      <c r="H66" s="10"/>
      <c r="I66" s="10">
        <v>1181</v>
      </c>
      <c r="J66" s="93">
        <v>1181</v>
      </c>
      <c r="K66" s="10"/>
      <c r="L66" s="10"/>
      <c r="M66" s="10"/>
      <c r="N66" s="10"/>
      <c r="O66" s="88">
        <f t="shared" si="7"/>
        <v>1181</v>
      </c>
      <c r="P66" s="88">
        <f t="shared" si="8"/>
        <v>1181</v>
      </c>
      <c r="Q66" s="10"/>
    </row>
    <row r="67" spans="1:17" s="103" customFormat="1" x14ac:dyDescent="0.25">
      <c r="A67" s="79" t="s">
        <v>65</v>
      </c>
      <c r="B67" s="3" t="s">
        <v>18</v>
      </c>
      <c r="C67" s="3"/>
      <c r="D67" s="3"/>
      <c r="E67" s="93"/>
      <c r="F67" s="93"/>
      <c r="G67" s="93"/>
      <c r="H67" s="93"/>
      <c r="I67" s="93">
        <v>0</v>
      </c>
      <c r="J67" s="93">
        <v>2589</v>
      </c>
      <c r="K67" s="93">
        <v>0</v>
      </c>
      <c r="L67" s="93"/>
      <c r="M67" s="93"/>
      <c r="N67" s="93"/>
      <c r="O67" s="93">
        <f t="shared" si="7"/>
        <v>0</v>
      </c>
      <c r="P67" s="93">
        <f t="shared" si="8"/>
        <v>2589</v>
      </c>
      <c r="Q67" s="93"/>
    </row>
    <row r="68" spans="1:17" s="16" customFormat="1" ht="15.75" x14ac:dyDescent="0.25">
      <c r="A68" s="63" t="s">
        <v>17</v>
      </c>
      <c r="B68" s="5" t="s">
        <v>18</v>
      </c>
      <c r="C68" s="5"/>
      <c r="D68" s="5"/>
      <c r="E68" s="15"/>
      <c r="F68" s="15"/>
      <c r="G68" s="15"/>
      <c r="H68" s="15"/>
      <c r="I68" s="15">
        <f>SUM(I61:I67)</f>
        <v>26415</v>
      </c>
      <c r="J68" s="95">
        <f>SUM(J61:J67)</f>
        <v>23865</v>
      </c>
      <c r="K68" s="15">
        <f>SUM(K61:K66)</f>
        <v>10313</v>
      </c>
      <c r="L68" s="15"/>
      <c r="M68" s="15"/>
      <c r="N68" s="15"/>
      <c r="O68" s="94">
        <f t="shared" si="7"/>
        <v>26415</v>
      </c>
      <c r="P68" s="94">
        <f t="shared" si="8"/>
        <v>23865</v>
      </c>
      <c r="Q68" s="15">
        <f>SUM(Q61:Q66)</f>
        <v>10313</v>
      </c>
    </row>
    <row r="69" spans="1:17" ht="25.5" customHeight="1" x14ac:dyDescent="0.25">
      <c r="A69" s="8" t="s">
        <v>19</v>
      </c>
      <c r="B69" s="5" t="s">
        <v>20</v>
      </c>
      <c r="C69" s="5"/>
      <c r="D69" s="5"/>
      <c r="E69" s="15"/>
      <c r="F69" s="15"/>
      <c r="G69" s="15"/>
      <c r="H69" s="15"/>
      <c r="I69" s="15">
        <v>7134</v>
      </c>
      <c r="J69" s="94">
        <v>6445</v>
      </c>
      <c r="K69" s="15">
        <v>2470</v>
      </c>
      <c r="L69" s="15"/>
      <c r="M69" s="15"/>
      <c r="N69" s="15"/>
      <c r="O69" s="94">
        <f t="shared" si="7"/>
        <v>7134</v>
      </c>
      <c r="P69" s="94">
        <f t="shared" si="8"/>
        <v>6445</v>
      </c>
      <c r="Q69" s="94">
        <f t="shared" si="8"/>
        <v>2470</v>
      </c>
    </row>
    <row r="70" spans="1:17" x14ac:dyDescent="0.25">
      <c r="A70" s="13" t="s">
        <v>24</v>
      </c>
      <c r="B70" s="6" t="s">
        <v>21</v>
      </c>
      <c r="C70" s="6"/>
      <c r="D70" s="6"/>
      <c r="E70" s="29"/>
      <c r="F70" s="29"/>
      <c r="G70" s="29"/>
      <c r="H70" s="29"/>
      <c r="I70" s="21">
        <f>SUM(I68:I69)</f>
        <v>33549</v>
      </c>
      <c r="J70" s="21">
        <f>SUM(J68:J69)</f>
        <v>30310</v>
      </c>
      <c r="K70" s="21">
        <f>SUM(K68:K69)</f>
        <v>12783</v>
      </c>
      <c r="L70" s="21"/>
      <c r="M70" s="21"/>
      <c r="N70" s="29"/>
      <c r="O70" s="21">
        <f t="shared" si="7"/>
        <v>33549</v>
      </c>
      <c r="P70" s="21">
        <f>SUM(P68:P69)</f>
        <v>30310</v>
      </c>
      <c r="Q70" s="21">
        <f>SUM(Q68:Q69)</f>
        <v>12783</v>
      </c>
    </row>
    <row r="71" spans="1:17" ht="30" customHeight="1" x14ac:dyDescent="0.25">
      <c r="A71" s="112"/>
      <c r="B71" s="113"/>
      <c r="C71" s="113"/>
      <c r="D71" s="113"/>
      <c r="E71" s="113"/>
      <c r="F71" s="35"/>
      <c r="G71" s="35"/>
    </row>
    <row r="73" spans="1:17" ht="15.75" x14ac:dyDescent="0.25">
      <c r="L73" s="36"/>
      <c r="M73" s="36"/>
      <c r="N73" s="24"/>
      <c r="O73" s="24"/>
      <c r="P73" s="24"/>
      <c r="Q73" s="2"/>
    </row>
    <row r="74" spans="1:17" x14ac:dyDescent="0.25">
      <c r="L74" s="37"/>
      <c r="M74" s="37"/>
      <c r="Q74" s="2"/>
    </row>
    <row r="75" spans="1:17" x14ac:dyDescent="0.25">
      <c r="L75" s="37"/>
      <c r="M75" s="37"/>
      <c r="Q75" s="2"/>
    </row>
    <row r="76" spans="1:17" x14ac:dyDescent="0.25">
      <c r="L76" s="37"/>
      <c r="M76" s="37"/>
      <c r="Q76" s="2"/>
    </row>
    <row r="77" spans="1:17" s="16" customFormat="1" x14ac:dyDescent="0.25">
      <c r="L77" s="38"/>
      <c r="M77" s="38"/>
      <c r="Q77" s="19"/>
    </row>
    <row r="78" spans="1:17" s="16" customFormat="1" x14ac:dyDescent="0.25">
      <c r="L78" s="38"/>
      <c r="M78" s="38"/>
      <c r="Q78" s="19"/>
    </row>
    <row r="79" spans="1:17" x14ac:dyDescent="0.25">
      <c r="L79" s="37"/>
      <c r="M79" s="37"/>
      <c r="Q79" s="2"/>
    </row>
    <row r="80" spans="1:17" x14ac:dyDescent="0.25">
      <c r="L80" s="37"/>
      <c r="M80" s="37"/>
      <c r="Q80" s="2"/>
    </row>
  </sheetData>
  <mergeCells count="10">
    <mergeCell ref="A1:Q1"/>
    <mergeCell ref="A2:Q2"/>
    <mergeCell ref="A71:E71"/>
    <mergeCell ref="C4:E4"/>
    <mergeCell ref="F4:H4"/>
    <mergeCell ref="I4:K4"/>
    <mergeCell ref="L4:N4"/>
    <mergeCell ref="O4:Q4"/>
    <mergeCell ref="A4:A5"/>
    <mergeCell ref="L3:Q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beruházások felújítások</vt:lpstr>
      <vt:lpstr>Munka2</vt:lpstr>
      <vt:lpstr>'beruházások felújítások'!Nyomtatási_terület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2021-05-27T13:20:41Z</dcterms:modified>
</cp:coreProperties>
</file>