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8_{E2373500-558A-4051-9A9D-E60B05335EB9}" xr6:coauthVersionLast="47" xr6:coauthVersionMax="47" xr10:uidLastSave="{00000000-0000-0000-0000-000000000000}"/>
  <bookViews>
    <workbookView xWindow="180" yWindow="735" windowWidth="28620" windowHeight="15465" xr2:uid="{A165B57C-31A1-4B4B-9E0D-B8B2A5360B52}"/>
  </bookViews>
  <sheets>
    <sheet name="VAGYONKIMUTATÁS 19 m." sheetId="1" r:id="rId1"/>
  </sheets>
  <definedNames>
    <definedName name="_xlnm.Print_Area" localSheetId="0">'VAGYONKIMUTATÁS 19 m.'!$A$2:$D$180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D34" i="1"/>
  <c r="B37" i="1"/>
  <c r="C37" i="1"/>
  <c r="C61" i="1" s="1"/>
  <c r="C95" i="1" s="1"/>
  <c r="C122" i="1" s="1"/>
  <c r="D38" i="1"/>
  <c r="D37" i="1" s="1"/>
  <c r="D40" i="1"/>
  <c r="D41" i="1"/>
  <c r="B45" i="1"/>
  <c r="C45" i="1"/>
  <c r="D45" i="1" s="1"/>
  <c r="D46" i="1"/>
  <c r="D48" i="1"/>
  <c r="B61" i="1"/>
  <c r="B95" i="1" s="1"/>
  <c r="B122" i="1" s="1"/>
  <c r="B62" i="1"/>
  <c r="C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105" i="1"/>
  <c r="C105" i="1"/>
  <c r="D105" i="1"/>
  <c r="B115" i="1"/>
  <c r="D115" i="1"/>
  <c r="B116" i="1"/>
  <c r="D116" i="1"/>
  <c r="B121" i="1"/>
  <c r="D121" i="1"/>
  <c r="B130" i="1"/>
  <c r="B147" i="1" s="1"/>
  <c r="D130" i="1"/>
  <c r="B140" i="1"/>
  <c r="D140" i="1"/>
  <c r="B141" i="1"/>
  <c r="D141" i="1"/>
  <c r="B146" i="1"/>
  <c r="D147" i="1" s="1"/>
  <c r="C146" i="1"/>
  <c r="D146" i="1"/>
  <c r="C147" i="1"/>
  <c r="D152" i="1"/>
  <c r="D61" i="1" l="1"/>
  <c r="D95" i="1" s="1"/>
  <c r="D122" i="1" s="1"/>
  <c r="D62" i="1"/>
</calcChain>
</file>

<file path=xl/sharedStrings.xml><?xml version="1.0" encoding="utf-8"?>
<sst xmlns="http://schemas.openxmlformats.org/spreadsheetml/2006/main" count="156" uniqueCount="103">
  <si>
    <t>helyi önkormányzat tulajdonában álló gazdálkodó szervezetek működéséből származó kötelezettségeket</t>
  </si>
  <si>
    <t>biztos (jövőbeni) követelések</t>
  </si>
  <si>
    <t>függő kötelezettségek</t>
  </si>
  <si>
    <t>függő követelések</t>
  </si>
  <si>
    <t xml:space="preserve">régészeti leletek </t>
  </si>
  <si>
    <t xml:space="preserve">kulturális javak </t>
  </si>
  <si>
    <t xml:space="preserve">                                                                                          ingatlanok</t>
  </si>
  <si>
    <t xml:space="preserve">                                                                                         gépek, berendezések</t>
  </si>
  <si>
    <r>
      <t xml:space="preserve"> </t>
    </r>
    <r>
      <rPr>
        <b/>
        <sz val="11"/>
        <color indexed="8"/>
        <rFont val="Bookman Old Style"/>
        <family val="1"/>
        <charset val="238"/>
      </rPr>
      <t xml:space="preserve">KLIK-nek átadott vagyon: </t>
    </r>
    <r>
      <rPr>
        <sz val="11"/>
        <color indexed="8"/>
        <rFont val="Bookman Old Style"/>
        <family val="1"/>
        <charset val="238"/>
      </rPr>
      <t xml:space="preserve">    Móra Ferenc Általános Iskola immateriális javak</t>
    </r>
  </si>
  <si>
    <t>01-02. számlacsoportban nyilvántartott eszközök</t>
  </si>
  <si>
    <t>FORRÁSOK ÖSSZESEN</t>
  </si>
  <si>
    <t xml:space="preserve">J)        PASSZÍV IDŐBELI ELHATÁROLÁSOK </t>
  </si>
  <si>
    <t>J/3        Halasztott eredményszemléletű bevételek</t>
  </si>
  <si>
    <t>J/2        Költségek, ráfordítások passzív időbeli elhatárolása</t>
  </si>
  <si>
    <t>J/1        Eredményszemléletű bevételek passzív időbeli elhatárolása</t>
  </si>
  <si>
    <t>I)        EGYÉB SAJÁTOS FORRÁSOLDALI ELSZÁMOLÁSOK</t>
  </si>
  <si>
    <t xml:space="preserve">H)        KÖTELEZETTSÉGEK </t>
  </si>
  <si>
    <t>H/III        Kötelezettség jellegű sajátos elszámolások (=H)/III/1+…+H)/III/7) (146=139+...+145)</t>
  </si>
  <si>
    <t>H/III/7        Munkáltató által korengedményes nyugdíjhoz megfizetett hozzájárulás elszámolása</t>
  </si>
  <si>
    <t>H/III/6        Nem társadalombiztosítás pénzügyi alapjait terhelő kifizetett ellátások megtérítésének elszámolása</t>
  </si>
  <si>
    <t>H/III/5        Vagyonkezelésbe vett eszközökkel kapcsolatos visszapótlási kötelezettség elszámolása</t>
  </si>
  <si>
    <t>H/III/4        Forgótőke elszámolása (Kincstár)</t>
  </si>
  <si>
    <t>H/III/3        Más szervezetet megillető bevételek elszámolása</t>
  </si>
  <si>
    <t>H/III/2        Továbbadási célból folyósított támogatások, ellátások elszámolása</t>
  </si>
  <si>
    <t>H/III/1        Kapott előlegek</t>
  </si>
  <si>
    <t xml:space="preserve">H/II        Költségvetési évet követően esedékes kötelezettségek </t>
  </si>
  <si>
    <t xml:space="preserve">H/I        Költségvetési évben esedékes kötelezettségek </t>
  </si>
  <si>
    <t>G)        SAJÁT TŐKE</t>
  </si>
  <si>
    <t>G/VI        Mérleg szerinti eredmény</t>
  </si>
  <si>
    <t>G/V        Eszközök értékhelyesbítésének forrása</t>
  </si>
  <si>
    <t>G/IV        Felhalmozott eredmény</t>
  </si>
  <si>
    <t>G/III        Egyéb eszközök induláskori értéke és változásai</t>
  </si>
  <si>
    <t>G/II        Nemzeti vagyon változásai</t>
  </si>
  <si>
    <t>G/I        Nemzeti vagyon induláskori értéke</t>
  </si>
  <si>
    <t>FORRÁSOK</t>
  </si>
  <si>
    <t xml:space="preserve">ESZKÖZÖK ÖSSZESEN </t>
  </si>
  <si>
    <t xml:space="preserve">F)        AKTÍV IDŐBELI ELHATÁROLÁSOK </t>
  </si>
  <si>
    <t>F/3        Halasztott ráfordítások</t>
  </si>
  <si>
    <t>F/2        Költségek, ráfordítások aktív időbeli elhatárolása</t>
  </si>
  <si>
    <t>F/1        Eredményszemléletű bevételek aktív időbeli elhatárolása</t>
  </si>
  <si>
    <t>E)        EGYÉB SAJÁTOS ESZKÖZOLDALI ELSZÁMOLÁSOK</t>
  </si>
  <si>
    <t>D)        KÖVETELÉSEK</t>
  </si>
  <si>
    <t xml:space="preserve">D/III        Követelés jellegű sajátos elszámolások </t>
  </si>
  <si>
    <t>D/III/7        Folyósított, megelőlegezett társadalombiztosítási és családtámogatási ellátások elszámolása</t>
  </si>
  <si>
    <t>D/III/6        Nem társadalombiztosítás pénzügyi alapjait terhelő kifizetett ellátások megtérítésének elszámolása</t>
  </si>
  <si>
    <t>D/III/5        Vagyonkezelésbe adott eszközökkel kapcsolatos visszapótlási követelés elszámolása</t>
  </si>
  <si>
    <t>D/III/4        Forgótőke elszámolása</t>
  </si>
  <si>
    <t>D/III/3        Más által beszedett bevételek elszámolása</t>
  </si>
  <si>
    <t>D/III/2        Továbbadási célból folyósított támogatások, ellátások elszámolása</t>
  </si>
  <si>
    <t xml:space="preserve">D/III/1        Adott előlegek </t>
  </si>
  <si>
    <t xml:space="preserve">D/II        Költségvetési évet követően esedékes követelések </t>
  </si>
  <si>
    <t>D/I        Költségvetési évben esedékes követelések</t>
  </si>
  <si>
    <t xml:space="preserve">C)        PÉNZESZKÖZÖK </t>
  </si>
  <si>
    <t>C/V        Idegen pénzeszközök</t>
  </si>
  <si>
    <t>C/IV        Devizaszámlák</t>
  </si>
  <si>
    <t>C/III        Forintszámlák</t>
  </si>
  <si>
    <t>C/II        Pénztárak, csekkek, betétkönyvek</t>
  </si>
  <si>
    <t>C/I        Hosszú lejáratú betétek</t>
  </si>
  <si>
    <t xml:space="preserve">B)        NEMZETI VAGYONBA TARTOZÓ FORGÓESZKÖZÖK </t>
  </si>
  <si>
    <t xml:space="preserve">B/II        Értékpapírok </t>
  </si>
  <si>
    <t>használatban lévő kisértékű készletek</t>
  </si>
  <si>
    <t xml:space="preserve">B/I        Készletek </t>
  </si>
  <si>
    <t xml:space="preserve">A)        NEMZETI VAGYONBA TARTOZÓ BEFEKTETETT ESZKÖZÖK </t>
  </si>
  <si>
    <t>használatban lévő kisértékű tárgyi eszközök</t>
  </si>
  <si>
    <t>„0”-ra leírt eszközök</t>
  </si>
  <si>
    <t xml:space="preserve">ebből üzleti vagyon </t>
  </si>
  <si>
    <t>ebből korlátozottan forgalomképes vagyon</t>
  </si>
  <si>
    <t>ebből nemzetgazdasági szempontból kiemelt jelentőségű törzsvagyon</t>
  </si>
  <si>
    <t>ebből forgalomképtelen törzsvagyon</t>
  </si>
  <si>
    <t xml:space="preserve">A/IV        Koncesszióba, vagyonkezelésbe adott eszközök </t>
  </si>
  <si>
    <t>A/IV/2        Koncesszióba, vagyonkezelésbe adott eszközök értékhelyesbítése</t>
  </si>
  <si>
    <t>A/IV/1        Koncesszióba, vagyonkezelésbe adott eszközök</t>
  </si>
  <si>
    <t xml:space="preserve">A/III        Befektetett pénzügyi eszközök </t>
  </si>
  <si>
    <t>A/III/3        Befektetett pénzügyi eszközök értékhelyesbítése</t>
  </si>
  <si>
    <t>A/III/2b        - ebből: helyi önkormányzatok kötvényei</t>
  </si>
  <si>
    <t>A/III/2a        - ebből: államkötvények</t>
  </si>
  <si>
    <t xml:space="preserve">A/III/2        Tartós hitelviszonyt megtestesítő értékpapírok </t>
  </si>
  <si>
    <t xml:space="preserve">           Tartós részesedés:                      Répcelaki Városüzemeltetési és szolgáltató Nonprofit Kft</t>
  </si>
  <si>
    <t xml:space="preserve">           Tartós részesedés:                      RÉPCE TV KFT</t>
  </si>
  <si>
    <t xml:space="preserve">           Tartós részesedés:                      VASIVÍZ ZR </t>
  </si>
  <si>
    <t>A/III/1b        - ebből: tartós részesedések társulásban</t>
  </si>
  <si>
    <t>A/III/1a        - ebből: tartós részesedések jegybankban</t>
  </si>
  <si>
    <t xml:space="preserve">A/III/1        Tartós részesedések </t>
  </si>
  <si>
    <t xml:space="preserve">A/II        Tárgyi eszközök </t>
  </si>
  <si>
    <t>A/II/5        Tárgyi eszközök értékhelyesbítése</t>
  </si>
  <si>
    <t>A/II/4        Beruházások, felújítások</t>
  </si>
  <si>
    <t>A/II/3        Tenyészállatok</t>
  </si>
  <si>
    <t>A/II/2        Gépek, berendezések, felszerelések, járművek</t>
  </si>
  <si>
    <t>A/II/1        Ingatlanok és a kapcsolódó vagyoni értékű jogok</t>
  </si>
  <si>
    <t xml:space="preserve">A/I        Immateriális javak </t>
  </si>
  <si>
    <t>használatban lévő kisértékű immateriális javak</t>
  </si>
  <si>
    <t>A/I/3        Immateriális javak értékhelyesbítése</t>
  </si>
  <si>
    <t>A/I/2        Szellemi termékek</t>
  </si>
  <si>
    <t>A/I/1        Vagyoni értékű jogok</t>
  </si>
  <si>
    <t xml:space="preserve">ESZKÖZÖK  </t>
  </si>
  <si>
    <t>nettó-mérleg szerinti érték</t>
  </si>
  <si>
    <t>értékcsökkenés/értékvesztés</t>
  </si>
  <si>
    <t>bruttó érték</t>
  </si>
  <si>
    <t>Megnevezés</t>
  </si>
  <si>
    <t>ÖNKORMÁNYZAT ÉS KÖLTSÉGVETÉSI SZERVEK ÖSSZESEN</t>
  </si>
  <si>
    <t>A helyi önkormányzat vagyonkimutatása (E Ft)</t>
  </si>
  <si>
    <t>Önkormányzat 2020. évi zárszámadása</t>
  </si>
  <si>
    <t>19. melléklet a 8/2021. (V.28.)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</si>
</sst>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63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0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10"/>
      <color rgb="FFFF0000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10"/>
      <name val="Tahoma"/>
      <family val="2"/>
      <charset val="238"/>
    </font>
    <font>
      <sz val="9"/>
      <color indexed="8"/>
      <name val="Bookman Old Styl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wrapText="1"/>
    </xf>
    <xf numFmtId="0" fontId="3" fillId="0" borderId="1" xfId="0" applyFont="1" applyBorder="1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0" fillId="2" borderId="0" xfId="0" applyFill="1"/>
    <xf numFmtId="0" fontId="3" fillId="2" borderId="0" xfId="0" applyFont="1" applyFill="1"/>
    <xf numFmtId="3" fontId="6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3" fontId="6" fillId="3" borderId="1" xfId="0" applyNumberFormat="1" applyFont="1" applyFill="1" applyBorder="1" applyAlignment="1">
      <alignment horizontal="right" vertical="top" wrapText="1"/>
    </xf>
    <xf numFmtId="0" fontId="7" fillId="3" borderId="1" xfId="0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3" fontId="9" fillId="0" borderId="1" xfId="0" applyNumberFormat="1" applyFont="1" applyBorder="1" applyAlignment="1">
      <alignment horizontal="right" vertical="top" wrapText="1"/>
    </xf>
    <xf numFmtId="0" fontId="10" fillId="0" borderId="1" xfId="0" applyFont="1" applyBorder="1"/>
    <xf numFmtId="3" fontId="11" fillId="0" borderId="1" xfId="0" applyNumberFormat="1" applyFont="1" applyBorder="1" applyAlignment="1">
      <alignment horizontal="right" vertical="top" wrapText="1"/>
    </xf>
    <xf numFmtId="0" fontId="11" fillId="0" borderId="1" xfId="0" applyFont="1" applyBorder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0" fontId="1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left" vertical="top" wrapText="1"/>
    </xf>
    <xf numFmtId="3" fontId="12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wrapText="1"/>
    </xf>
    <xf numFmtId="0" fontId="5" fillId="4" borderId="1" xfId="0" applyFont="1" applyFill="1" applyBorder="1"/>
    <xf numFmtId="0" fontId="14" fillId="5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wrapText="1"/>
    </xf>
    <xf numFmtId="0" fontId="14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  <xf numFmtId="0" fontId="16" fillId="0" borderId="0" xfId="0" applyFont="1"/>
    <xf numFmtId="0" fontId="17" fillId="0" borderId="2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D560D-3860-4B03-BE43-FD8DD2E84162}">
  <sheetPr>
    <tabColor rgb="FFFFFF00"/>
    <pageSetUpPr fitToPage="1"/>
  </sheetPr>
  <dimension ref="A1:E178"/>
  <sheetViews>
    <sheetView tabSelected="1" view="pageLayout" topLeftCell="A76" zoomScale="89" zoomScaleNormal="100" zoomScalePageLayoutView="89" workbookViewId="0">
      <selection activeCell="B5" sqref="B5"/>
    </sheetView>
  </sheetViews>
  <sheetFormatPr defaultRowHeight="15" x14ac:dyDescent="0.25"/>
  <cols>
    <col min="1" max="1" width="85.85546875" customWidth="1"/>
    <col min="2" max="2" width="26.7109375" customWidth="1"/>
    <col min="3" max="3" width="24.7109375" customWidth="1"/>
    <col min="4" max="4" width="24.5703125" customWidth="1"/>
    <col min="5" max="5" width="10.28515625" bestFit="1" customWidth="1"/>
  </cols>
  <sheetData>
    <row r="1" spans="1:5" x14ac:dyDescent="0.25">
      <c r="A1" s="37"/>
    </row>
    <row r="2" spans="1:5" ht="22.5" customHeight="1" x14ac:dyDescent="0.25">
      <c r="A2" s="36" t="s">
        <v>101</v>
      </c>
      <c r="B2" s="34"/>
      <c r="C2" s="34"/>
      <c r="D2" s="34"/>
      <c r="E2" s="32"/>
    </row>
    <row r="3" spans="1:5" ht="24" customHeight="1" x14ac:dyDescent="0.25">
      <c r="A3" s="35" t="s">
        <v>100</v>
      </c>
      <c r="B3" s="34"/>
      <c r="C3" s="34"/>
      <c r="D3" s="34"/>
      <c r="E3" s="32"/>
    </row>
    <row r="4" spans="1:5" ht="24" customHeight="1" x14ac:dyDescent="0.25">
      <c r="A4" s="33"/>
      <c r="B4" s="32"/>
      <c r="C4" s="32"/>
      <c r="D4" s="32"/>
      <c r="E4" s="32"/>
    </row>
    <row r="5" spans="1:5" x14ac:dyDescent="0.25">
      <c r="A5" s="24" t="s">
        <v>99</v>
      </c>
      <c r="B5" s="4"/>
      <c r="C5" s="38" t="s">
        <v>102</v>
      </c>
      <c r="D5" s="38"/>
      <c r="E5" s="4"/>
    </row>
    <row r="6" spans="1:5" ht="48.75" customHeight="1" x14ac:dyDescent="0.25">
      <c r="A6" s="31" t="s">
        <v>98</v>
      </c>
      <c r="B6" s="29" t="s">
        <v>97</v>
      </c>
      <c r="C6" s="30" t="s">
        <v>96</v>
      </c>
      <c r="D6" s="29" t="s">
        <v>95</v>
      </c>
      <c r="E6" s="4"/>
    </row>
    <row r="7" spans="1:5" x14ac:dyDescent="0.25">
      <c r="A7" s="28" t="s">
        <v>94</v>
      </c>
      <c r="B7" s="27"/>
      <c r="C7" s="27"/>
      <c r="D7" s="27"/>
      <c r="E7" s="4"/>
    </row>
    <row r="8" spans="1:5" x14ac:dyDescent="0.25">
      <c r="A8" s="16" t="s">
        <v>93</v>
      </c>
      <c r="B8" s="15">
        <v>635</v>
      </c>
      <c r="C8" s="15">
        <v>635</v>
      </c>
      <c r="D8" s="15">
        <v>0</v>
      </c>
      <c r="E8" s="4"/>
    </row>
    <row r="9" spans="1:5" x14ac:dyDescent="0.25">
      <c r="A9" s="19" t="s">
        <v>68</v>
      </c>
      <c r="B9" s="15">
        <v>0</v>
      </c>
      <c r="C9" s="15">
        <v>0</v>
      </c>
      <c r="D9" s="15">
        <v>0</v>
      </c>
      <c r="E9" s="4"/>
    </row>
    <row r="10" spans="1:5" x14ac:dyDescent="0.25">
      <c r="A10" s="19" t="s">
        <v>67</v>
      </c>
      <c r="B10" s="15">
        <v>0</v>
      </c>
      <c r="C10" s="15">
        <v>0</v>
      </c>
      <c r="D10" s="15">
        <v>0</v>
      </c>
      <c r="E10" s="4"/>
    </row>
    <row r="11" spans="1:5" x14ac:dyDescent="0.25">
      <c r="A11" s="19" t="s">
        <v>66</v>
      </c>
      <c r="B11" s="15">
        <v>635</v>
      </c>
      <c r="C11" s="15">
        <v>635</v>
      </c>
      <c r="D11" s="15">
        <v>0</v>
      </c>
      <c r="E11" s="4"/>
    </row>
    <row r="12" spans="1:5" x14ac:dyDescent="0.25">
      <c r="A12" s="19" t="s">
        <v>65</v>
      </c>
      <c r="B12" s="15">
        <v>0</v>
      </c>
      <c r="C12" s="15">
        <v>0</v>
      </c>
      <c r="D12" s="15">
        <v>0</v>
      </c>
      <c r="E12" s="4"/>
    </row>
    <row r="13" spans="1:5" x14ac:dyDescent="0.25">
      <c r="A13" s="19" t="s">
        <v>64</v>
      </c>
      <c r="B13" s="15">
        <v>635</v>
      </c>
      <c r="C13" s="15">
        <v>635</v>
      </c>
      <c r="D13" s="15">
        <v>0</v>
      </c>
      <c r="E13" s="4"/>
    </row>
    <row r="14" spans="1:5" x14ac:dyDescent="0.25">
      <c r="A14" s="19" t="s">
        <v>90</v>
      </c>
      <c r="B14" s="15">
        <v>0</v>
      </c>
      <c r="C14" s="15">
        <v>0</v>
      </c>
      <c r="D14" s="15">
        <v>0</v>
      </c>
      <c r="E14" s="4"/>
    </row>
    <row r="15" spans="1:5" x14ac:dyDescent="0.25">
      <c r="A15" s="16" t="s">
        <v>92</v>
      </c>
      <c r="B15" s="15">
        <v>44276</v>
      </c>
      <c r="C15" s="15">
        <v>44173</v>
      </c>
      <c r="D15" s="15">
        <f>B15-C15</f>
        <v>103</v>
      </c>
      <c r="E15" s="4"/>
    </row>
    <row r="16" spans="1:5" x14ac:dyDescent="0.25">
      <c r="A16" s="19" t="s">
        <v>68</v>
      </c>
      <c r="B16" s="15">
        <v>0</v>
      </c>
      <c r="C16" s="15">
        <v>0</v>
      </c>
      <c r="D16" s="15">
        <v>0</v>
      </c>
      <c r="E16" s="4"/>
    </row>
    <row r="17" spans="1:5" x14ac:dyDescent="0.25">
      <c r="A17" s="19" t="s">
        <v>67</v>
      </c>
      <c r="B17" s="15">
        <v>0</v>
      </c>
      <c r="C17" s="15">
        <v>0</v>
      </c>
      <c r="D17" s="15">
        <v>0</v>
      </c>
      <c r="E17" s="4"/>
    </row>
    <row r="18" spans="1:5" x14ac:dyDescent="0.25">
      <c r="A18" s="19" t="s">
        <v>66</v>
      </c>
      <c r="B18" s="15">
        <v>44276</v>
      </c>
      <c r="C18" s="15">
        <v>44173</v>
      </c>
      <c r="D18" s="15">
        <f>B18-C18</f>
        <v>103</v>
      </c>
      <c r="E18" s="4"/>
    </row>
    <row r="19" spans="1:5" x14ac:dyDescent="0.25">
      <c r="A19" s="19" t="s">
        <v>65</v>
      </c>
      <c r="B19" s="15"/>
      <c r="C19" s="15">
        <v>0</v>
      </c>
      <c r="D19" s="15">
        <v>0</v>
      </c>
      <c r="E19" s="4"/>
    </row>
    <row r="20" spans="1:5" x14ac:dyDescent="0.25">
      <c r="A20" s="19" t="s">
        <v>64</v>
      </c>
      <c r="B20" s="15">
        <v>42815</v>
      </c>
      <c r="C20" s="15">
        <v>42815</v>
      </c>
      <c r="D20" s="15">
        <v>0</v>
      </c>
      <c r="E20" s="4"/>
    </row>
    <row r="21" spans="1:5" x14ac:dyDescent="0.25">
      <c r="A21" s="19" t="s">
        <v>90</v>
      </c>
      <c r="B21" s="15"/>
      <c r="C21" s="15"/>
      <c r="D21" s="15">
        <v>0</v>
      </c>
      <c r="E21" s="4"/>
    </row>
    <row r="22" spans="1:5" hidden="1" x14ac:dyDescent="0.25">
      <c r="A22" s="16" t="s">
        <v>91</v>
      </c>
      <c r="B22" s="15"/>
      <c r="C22" s="15"/>
      <c r="D22" s="15"/>
      <c r="E22" s="4"/>
    </row>
    <row r="23" spans="1:5" hidden="1" x14ac:dyDescent="0.25">
      <c r="A23" s="19" t="s">
        <v>68</v>
      </c>
      <c r="B23" s="15"/>
      <c r="C23" s="15"/>
      <c r="D23" s="15"/>
      <c r="E23" s="4"/>
    </row>
    <row r="24" spans="1:5" hidden="1" x14ac:dyDescent="0.25">
      <c r="A24" s="19" t="s">
        <v>67</v>
      </c>
      <c r="B24" s="15"/>
      <c r="C24" s="15"/>
      <c r="D24" s="15"/>
      <c r="E24" s="4"/>
    </row>
    <row r="25" spans="1:5" hidden="1" x14ac:dyDescent="0.25">
      <c r="A25" s="19" t="s">
        <v>66</v>
      </c>
      <c r="B25" s="15"/>
      <c r="C25" s="15"/>
      <c r="D25" s="15"/>
      <c r="E25" s="4"/>
    </row>
    <row r="26" spans="1:5" hidden="1" x14ac:dyDescent="0.25">
      <c r="A26" s="19" t="s">
        <v>65</v>
      </c>
      <c r="B26" s="15"/>
      <c r="C26" s="15"/>
      <c r="D26" s="15"/>
      <c r="E26" s="4"/>
    </row>
    <row r="27" spans="1:5" hidden="1" x14ac:dyDescent="0.25">
      <c r="A27" s="19" t="s">
        <v>64</v>
      </c>
      <c r="B27" s="15"/>
      <c r="C27" s="15"/>
      <c r="D27" s="15"/>
      <c r="E27" s="4"/>
    </row>
    <row r="28" spans="1:5" hidden="1" x14ac:dyDescent="0.25">
      <c r="A28" s="19" t="s">
        <v>90</v>
      </c>
      <c r="B28" s="15"/>
      <c r="C28" s="15"/>
      <c r="D28" s="15"/>
      <c r="E28" s="4"/>
    </row>
    <row r="29" spans="1:5" x14ac:dyDescent="0.25">
      <c r="A29" s="14" t="s">
        <v>89</v>
      </c>
      <c r="B29" s="13">
        <f>SUM(B8,B15,)</f>
        <v>44911</v>
      </c>
      <c r="C29" s="13">
        <f>SUM(C8,C15,)</f>
        <v>44808</v>
      </c>
      <c r="D29" s="13">
        <f>SUM(D8,D15,)</f>
        <v>103</v>
      </c>
      <c r="E29" s="4"/>
    </row>
    <row r="30" spans="1:5" x14ac:dyDescent="0.25">
      <c r="A30" s="19" t="s">
        <v>68</v>
      </c>
      <c r="B30" s="15">
        <f>SUM(B9,B16,)</f>
        <v>0</v>
      </c>
      <c r="C30" s="15">
        <f>SUM(C9,C16,)</f>
        <v>0</v>
      </c>
      <c r="D30" s="15">
        <f>SUM(D9,D16,)</f>
        <v>0</v>
      </c>
      <c r="E30" s="4"/>
    </row>
    <row r="31" spans="1:5" x14ac:dyDescent="0.25">
      <c r="A31" s="19" t="s">
        <v>67</v>
      </c>
      <c r="B31" s="15">
        <f>SUM(B10,B17,)</f>
        <v>0</v>
      </c>
      <c r="C31" s="15">
        <f>SUM(C10,C17,)</f>
        <v>0</v>
      </c>
      <c r="D31" s="15">
        <f>SUM(D10,D17,)</f>
        <v>0</v>
      </c>
      <c r="E31" s="4"/>
    </row>
    <row r="32" spans="1:5" x14ac:dyDescent="0.25">
      <c r="A32" s="19" t="s">
        <v>66</v>
      </c>
      <c r="B32" s="15">
        <f>SUM(B11,B18,)</f>
        <v>44911</v>
      </c>
      <c r="C32" s="15">
        <f>SUM(C11,C18,)</f>
        <v>44808</v>
      </c>
      <c r="D32" s="15">
        <f>SUM(D11,D18,)</f>
        <v>103</v>
      </c>
      <c r="E32" s="4"/>
    </row>
    <row r="33" spans="1:5" x14ac:dyDescent="0.25">
      <c r="A33" s="19" t="s">
        <v>65</v>
      </c>
      <c r="B33" s="15">
        <f>SUM(B12,B19,)</f>
        <v>0</v>
      </c>
      <c r="C33" s="15">
        <f>SUM(C12,C19,)</f>
        <v>0</v>
      </c>
      <c r="D33" s="15">
        <f>SUM(D12,D19,)</f>
        <v>0</v>
      </c>
      <c r="E33" s="4"/>
    </row>
    <row r="34" spans="1:5" x14ac:dyDescent="0.25">
      <c r="A34" s="19" t="s">
        <v>64</v>
      </c>
      <c r="B34" s="15">
        <v>33722</v>
      </c>
      <c r="C34" s="15">
        <v>33722</v>
      </c>
      <c r="D34" s="15">
        <f>SUM(D13,D20,)</f>
        <v>0</v>
      </c>
      <c r="E34" s="4"/>
    </row>
    <row r="35" spans="1:5" x14ac:dyDescent="0.25">
      <c r="A35" s="19" t="s">
        <v>63</v>
      </c>
      <c r="B35" s="15"/>
      <c r="C35" s="15"/>
      <c r="D35" s="15"/>
      <c r="E35" s="4"/>
    </row>
    <row r="36" spans="1:5" ht="9" customHeight="1" x14ac:dyDescent="0.25">
      <c r="A36" s="19"/>
      <c r="B36" s="15"/>
      <c r="C36" s="15"/>
      <c r="D36" s="15"/>
      <c r="E36" s="4"/>
    </row>
    <row r="37" spans="1:5" s="23" customFormat="1" x14ac:dyDescent="0.25">
      <c r="A37" s="14" t="s">
        <v>88</v>
      </c>
      <c r="B37" s="13">
        <f>B38+B40+B41+B42</f>
        <v>3602967</v>
      </c>
      <c r="C37" s="13">
        <f>C38+C40+C41+C42</f>
        <v>910486</v>
      </c>
      <c r="D37" s="13">
        <f>D38+D40+D41+D42</f>
        <v>2692481</v>
      </c>
      <c r="E37" s="24"/>
    </row>
    <row r="38" spans="1:5" x14ac:dyDescent="0.25">
      <c r="A38" s="19" t="s">
        <v>68</v>
      </c>
      <c r="B38" s="15">
        <v>1701671</v>
      </c>
      <c r="C38" s="15">
        <v>508537</v>
      </c>
      <c r="D38" s="15">
        <f>B38-C38</f>
        <v>1193134</v>
      </c>
      <c r="E38" s="4"/>
    </row>
    <row r="39" spans="1:5" x14ac:dyDescent="0.25">
      <c r="A39" s="19" t="s">
        <v>67</v>
      </c>
      <c r="B39" s="26"/>
      <c r="C39" s="26"/>
      <c r="D39" s="15"/>
      <c r="E39" s="4"/>
    </row>
    <row r="40" spans="1:5" x14ac:dyDescent="0.25">
      <c r="A40" s="19" t="s">
        <v>66</v>
      </c>
      <c r="B40" s="15">
        <v>1206165</v>
      </c>
      <c r="C40" s="15">
        <v>280476</v>
      </c>
      <c r="D40" s="15">
        <f>B40-C40</f>
        <v>925689</v>
      </c>
      <c r="E40" s="4"/>
    </row>
    <row r="41" spans="1:5" x14ac:dyDescent="0.25">
      <c r="A41" s="19" t="s">
        <v>65</v>
      </c>
      <c r="B41" s="15">
        <v>694752</v>
      </c>
      <c r="C41" s="15">
        <v>121094</v>
      </c>
      <c r="D41" s="15">
        <f>B41-C41</f>
        <v>573658</v>
      </c>
      <c r="E41" s="4"/>
    </row>
    <row r="42" spans="1:5" x14ac:dyDescent="0.25">
      <c r="A42" s="19" t="s">
        <v>64</v>
      </c>
      <c r="B42" s="15">
        <v>379</v>
      </c>
      <c r="C42" s="15">
        <v>379</v>
      </c>
      <c r="D42" s="15"/>
      <c r="E42" s="4"/>
    </row>
    <row r="43" spans="1:5" x14ac:dyDescent="0.25">
      <c r="A43" s="19" t="s">
        <v>63</v>
      </c>
      <c r="B43" s="15"/>
      <c r="C43" s="15"/>
      <c r="D43" s="15"/>
      <c r="E43" s="4"/>
    </row>
    <row r="44" spans="1:5" x14ac:dyDescent="0.25">
      <c r="A44" s="19"/>
      <c r="B44" s="15">
        <v>0</v>
      </c>
      <c r="C44" s="15">
        <v>0</v>
      </c>
      <c r="D44" s="15">
        <v>0</v>
      </c>
      <c r="E44" s="4"/>
    </row>
    <row r="45" spans="1:5" s="23" customFormat="1" x14ac:dyDescent="0.25">
      <c r="A45" s="25" t="s">
        <v>87</v>
      </c>
      <c r="B45" s="13">
        <f>B46+B48+B50</f>
        <v>136996</v>
      </c>
      <c r="C45" s="13">
        <f>C46+C48+C50</f>
        <v>133911</v>
      </c>
      <c r="D45" s="13">
        <f>B45-C45</f>
        <v>3085</v>
      </c>
      <c r="E45" s="24"/>
    </row>
    <row r="46" spans="1:5" x14ac:dyDescent="0.25">
      <c r="A46" s="19" t="s">
        <v>68</v>
      </c>
      <c r="B46" s="15">
        <v>19005</v>
      </c>
      <c r="C46" s="15">
        <v>14317</v>
      </c>
      <c r="D46" s="15">
        <f>B46-C46</f>
        <v>4688</v>
      </c>
      <c r="E46" s="4"/>
    </row>
    <row r="47" spans="1:5" x14ac:dyDescent="0.25">
      <c r="A47" s="19" t="s">
        <v>67</v>
      </c>
      <c r="B47" s="15"/>
      <c r="C47" s="15"/>
      <c r="D47" s="15"/>
      <c r="E47" s="4"/>
    </row>
    <row r="48" spans="1:5" x14ac:dyDescent="0.25">
      <c r="A48" s="19" t="s">
        <v>66</v>
      </c>
      <c r="B48" s="22">
        <v>9632</v>
      </c>
      <c r="C48" s="15">
        <v>11235</v>
      </c>
      <c r="D48" s="15">
        <f>B48-C48</f>
        <v>-1603</v>
      </c>
      <c r="E48" s="4"/>
    </row>
    <row r="49" spans="1:5" x14ac:dyDescent="0.25">
      <c r="A49" s="19" t="s">
        <v>65</v>
      </c>
      <c r="B49" s="15"/>
      <c r="C49" s="15"/>
      <c r="D49" s="15"/>
      <c r="E49" s="4"/>
    </row>
    <row r="50" spans="1:5" x14ac:dyDescent="0.25">
      <c r="A50" s="19" t="s">
        <v>64</v>
      </c>
      <c r="B50" s="15">
        <v>108359</v>
      </c>
      <c r="C50" s="15">
        <v>108359</v>
      </c>
      <c r="D50" s="15"/>
      <c r="E50" s="4"/>
    </row>
    <row r="51" spans="1:5" x14ac:dyDescent="0.25">
      <c r="A51" s="19" t="s">
        <v>63</v>
      </c>
      <c r="B51" s="15"/>
      <c r="C51" s="15"/>
      <c r="D51" s="15"/>
      <c r="E51" s="4"/>
    </row>
    <row r="52" spans="1:5" hidden="1" x14ac:dyDescent="0.25">
      <c r="A52" s="16" t="s">
        <v>86</v>
      </c>
      <c r="B52" s="15"/>
      <c r="C52" s="15"/>
      <c r="D52" s="15"/>
      <c r="E52" s="4"/>
    </row>
    <row r="53" spans="1:5" hidden="1" x14ac:dyDescent="0.25">
      <c r="A53" s="19" t="s">
        <v>68</v>
      </c>
      <c r="B53" s="15"/>
      <c r="C53" s="15"/>
      <c r="D53" s="15"/>
      <c r="E53" s="4"/>
    </row>
    <row r="54" spans="1:5" hidden="1" x14ac:dyDescent="0.25">
      <c r="A54" s="19" t="s">
        <v>67</v>
      </c>
      <c r="B54" s="15"/>
      <c r="C54" s="15"/>
      <c r="D54" s="15"/>
      <c r="E54" s="4"/>
    </row>
    <row r="55" spans="1:5" hidden="1" x14ac:dyDescent="0.25">
      <c r="A55" s="19" t="s">
        <v>66</v>
      </c>
      <c r="B55" s="15"/>
      <c r="C55" s="15"/>
      <c r="D55" s="15"/>
      <c r="E55" s="4"/>
    </row>
    <row r="56" spans="1:5" hidden="1" x14ac:dyDescent="0.25">
      <c r="A56" s="19" t="s">
        <v>65</v>
      </c>
      <c r="B56" s="15"/>
      <c r="C56" s="15"/>
      <c r="D56" s="15"/>
      <c r="E56" s="4"/>
    </row>
    <row r="57" spans="1:5" hidden="1" x14ac:dyDescent="0.25">
      <c r="A57" s="19" t="s">
        <v>64</v>
      </c>
      <c r="B57" s="15"/>
      <c r="C57" s="15"/>
      <c r="D57" s="15"/>
      <c r="E57" s="4"/>
    </row>
    <row r="58" spans="1:5" hidden="1" x14ac:dyDescent="0.25">
      <c r="A58" s="19" t="s">
        <v>63</v>
      </c>
      <c r="B58" s="15"/>
      <c r="C58" s="15"/>
      <c r="D58" s="15"/>
      <c r="E58" s="4"/>
    </row>
    <row r="59" spans="1:5" x14ac:dyDescent="0.25">
      <c r="A59" s="16" t="s">
        <v>85</v>
      </c>
      <c r="B59" s="15">
        <v>853380</v>
      </c>
      <c r="C59" s="15">
        <v>0</v>
      </c>
      <c r="D59" s="15">
        <v>853380</v>
      </c>
      <c r="E59" s="4"/>
    </row>
    <row r="60" spans="1:5" x14ac:dyDescent="0.25">
      <c r="A60" s="16" t="s">
        <v>84</v>
      </c>
      <c r="B60" s="15">
        <v>209957</v>
      </c>
      <c r="C60" s="15"/>
      <c r="D60" s="15">
        <v>209957</v>
      </c>
      <c r="E60" s="4"/>
    </row>
    <row r="61" spans="1:5" x14ac:dyDescent="0.25">
      <c r="A61" s="14" t="s">
        <v>83</v>
      </c>
      <c r="B61" s="13">
        <f>SUM(B37,B45,B59,D60)</f>
        <v>4803300</v>
      </c>
      <c r="C61" s="13">
        <f>SUM(C37,C45,C59)</f>
        <v>1044397</v>
      </c>
      <c r="D61" s="13">
        <f>SUM(D37,D45,D59,D60)</f>
        <v>3758903</v>
      </c>
      <c r="E61" s="4"/>
    </row>
    <row r="62" spans="1:5" x14ac:dyDescent="0.25">
      <c r="A62" s="19" t="s">
        <v>68</v>
      </c>
      <c r="B62" s="15">
        <f>SUM(B38,B46)</f>
        <v>1720676</v>
      </c>
      <c r="C62" s="15">
        <f>SUM(C38,C46)</f>
        <v>522854</v>
      </c>
      <c r="D62" s="15">
        <f>SUM(D38,D46)</f>
        <v>1197822</v>
      </c>
      <c r="E62" s="4"/>
    </row>
    <row r="63" spans="1:5" x14ac:dyDescent="0.25">
      <c r="A63" s="19" t="s">
        <v>67</v>
      </c>
      <c r="B63" s="15">
        <f>SUM(B39,B47)</f>
        <v>0</v>
      </c>
      <c r="C63" s="15">
        <f>SUM(C39,C47)</f>
        <v>0</v>
      </c>
      <c r="D63" s="15">
        <f>SUM(D39,D47)</f>
        <v>0</v>
      </c>
      <c r="E63" s="4"/>
    </row>
    <row r="64" spans="1:5" x14ac:dyDescent="0.25">
      <c r="A64" s="19" t="s">
        <v>66</v>
      </c>
      <c r="B64" s="15">
        <f>SUM(B40,B48,B59,B60)</f>
        <v>2279134</v>
      </c>
      <c r="C64" s="15">
        <f>SUM(C40,C48,C59,C60)</f>
        <v>291711</v>
      </c>
      <c r="D64" s="15">
        <f>SUM(D40,D48,D59,D60)</f>
        <v>1987423</v>
      </c>
      <c r="E64" s="4"/>
    </row>
    <row r="65" spans="1:5" x14ac:dyDescent="0.25">
      <c r="A65" s="19" t="s">
        <v>65</v>
      </c>
      <c r="B65" s="15">
        <f>SUM(B41,B49)</f>
        <v>694752</v>
      </c>
      <c r="C65" s="15">
        <f>SUM(C41,C49)</f>
        <v>121094</v>
      </c>
      <c r="D65" s="15">
        <f>SUM(D41,D49)</f>
        <v>573658</v>
      </c>
      <c r="E65" s="4"/>
    </row>
    <row r="66" spans="1:5" x14ac:dyDescent="0.25">
      <c r="A66" s="19" t="s">
        <v>64</v>
      </c>
      <c r="B66" s="15">
        <f>SUM(B34,B42,B50)</f>
        <v>142460</v>
      </c>
      <c r="C66" s="15">
        <f>SUM(C34,C42,C50)</f>
        <v>142460</v>
      </c>
      <c r="D66" s="15">
        <f>SUM(D42,D50)</f>
        <v>0</v>
      </c>
      <c r="E66" s="4"/>
    </row>
    <row r="67" spans="1:5" x14ac:dyDescent="0.25">
      <c r="A67" s="19" t="s">
        <v>63</v>
      </c>
      <c r="B67" s="15">
        <f>SUM(B43,B51)</f>
        <v>0</v>
      </c>
      <c r="C67" s="15">
        <f>SUM(C43,C51)</f>
        <v>0</v>
      </c>
      <c r="D67" s="15">
        <f>SUM(D43,D51)</f>
        <v>0</v>
      </c>
      <c r="E67" s="4"/>
    </row>
    <row r="68" spans="1:5" ht="16.5" customHeight="1" x14ac:dyDescent="0.25">
      <c r="A68" s="19"/>
      <c r="B68" s="15"/>
      <c r="C68" s="15"/>
      <c r="D68" s="15"/>
      <c r="E68" s="4"/>
    </row>
    <row r="69" spans="1:5" x14ac:dyDescent="0.25">
      <c r="A69" s="16" t="s">
        <v>82</v>
      </c>
      <c r="B69" s="15">
        <v>46972</v>
      </c>
      <c r="C69" s="15">
        <v>444</v>
      </c>
      <c r="D69" s="15">
        <v>46528</v>
      </c>
      <c r="E69" s="4"/>
    </row>
    <row r="70" spans="1:5" x14ac:dyDescent="0.25">
      <c r="A70" s="16" t="s">
        <v>81</v>
      </c>
      <c r="B70" s="15"/>
      <c r="C70" s="15"/>
      <c r="D70" s="15"/>
      <c r="E70" s="4"/>
    </row>
    <row r="71" spans="1:5" x14ac:dyDescent="0.25">
      <c r="A71" s="16" t="s">
        <v>80</v>
      </c>
      <c r="B71" s="15"/>
      <c r="C71" s="15"/>
      <c r="D71" s="15"/>
      <c r="E71" s="4"/>
    </row>
    <row r="72" spans="1:5" x14ac:dyDescent="0.25">
      <c r="A72" s="16" t="s">
        <v>79</v>
      </c>
      <c r="B72" s="15">
        <v>41272</v>
      </c>
      <c r="C72" s="15">
        <v>0</v>
      </c>
      <c r="D72" s="15">
        <v>41272</v>
      </c>
      <c r="E72" s="4"/>
    </row>
    <row r="73" spans="1:5" x14ac:dyDescent="0.25">
      <c r="A73" s="16" t="s">
        <v>78</v>
      </c>
      <c r="B73" s="15">
        <v>2700</v>
      </c>
      <c r="C73" s="15">
        <v>444</v>
      </c>
      <c r="D73" s="15">
        <v>2256</v>
      </c>
      <c r="E73" s="4"/>
    </row>
    <row r="74" spans="1:5" ht="25.5" x14ac:dyDescent="0.25">
      <c r="A74" s="21" t="s">
        <v>77</v>
      </c>
      <c r="B74" s="20">
        <v>3000</v>
      </c>
      <c r="C74" s="15"/>
      <c r="D74" s="15">
        <v>3000</v>
      </c>
      <c r="E74" s="4"/>
    </row>
    <row r="75" spans="1:5" x14ac:dyDescent="0.25">
      <c r="A75" s="16" t="s">
        <v>76</v>
      </c>
      <c r="B75" s="15"/>
      <c r="C75" s="15"/>
      <c r="D75" s="15"/>
      <c r="E75" s="4"/>
    </row>
    <row r="76" spans="1:5" x14ac:dyDescent="0.25">
      <c r="A76" s="16" t="s">
        <v>75</v>
      </c>
      <c r="B76" s="15"/>
      <c r="C76" s="15"/>
      <c r="D76" s="15"/>
      <c r="E76" s="4"/>
    </row>
    <row r="77" spans="1:5" x14ac:dyDescent="0.25">
      <c r="A77" s="16" t="s">
        <v>74</v>
      </c>
      <c r="B77" s="15"/>
      <c r="C77" s="15"/>
      <c r="D77" s="15"/>
      <c r="E77" s="4"/>
    </row>
    <row r="78" spans="1:5" x14ac:dyDescent="0.25">
      <c r="A78" s="16" t="s">
        <v>73</v>
      </c>
      <c r="B78" s="15"/>
      <c r="C78" s="15"/>
      <c r="D78" s="15"/>
      <c r="E78" s="4"/>
    </row>
    <row r="79" spans="1:5" x14ac:dyDescent="0.25">
      <c r="A79" s="14" t="s">
        <v>72</v>
      </c>
      <c r="B79" s="13">
        <v>46972</v>
      </c>
      <c r="C79" s="13">
        <v>444</v>
      </c>
      <c r="D79" s="13">
        <v>46528</v>
      </c>
      <c r="E79" s="4"/>
    </row>
    <row r="80" spans="1:5" hidden="1" x14ac:dyDescent="0.25">
      <c r="A80" s="16" t="s">
        <v>71</v>
      </c>
      <c r="B80" s="15"/>
      <c r="C80" s="15"/>
      <c r="D80" s="15"/>
      <c r="E80" s="4"/>
    </row>
    <row r="81" spans="1:5" hidden="1" x14ac:dyDescent="0.25">
      <c r="A81" s="19" t="s">
        <v>68</v>
      </c>
      <c r="B81" s="15"/>
      <c r="C81" s="15"/>
      <c r="D81" s="15"/>
      <c r="E81" s="4"/>
    </row>
    <row r="82" spans="1:5" hidden="1" x14ac:dyDescent="0.25">
      <c r="A82" s="19" t="s">
        <v>67</v>
      </c>
      <c r="B82" s="15"/>
      <c r="C82" s="15"/>
      <c r="D82" s="15"/>
      <c r="E82" s="4"/>
    </row>
    <row r="83" spans="1:5" hidden="1" x14ac:dyDescent="0.25">
      <c r="A83" s="19" t="s">
        <v>66</v>
      </c>
      <c r="B83" s="15"/>
      <c r="C83" s="15"/>
      <c r="D83" s="15"/>
      <c r="E83" s="4"/>
    </row>
    <row r="84" spans="1:5" hidden="1" x14ac:dyDescent="0.25">
      <c r="A84" s="19" t="s">
        <v>65</v>
      </c>
      <c r="B84" s="15"/>
      <c r="C84" s="15"/>
      <c r="D84" s="15"/>
      <c r="E84" s="4"/>
    </row>
    <row r="85" spans="1:5" hidden="1" x14ac:dyDescent="0.25">
      <c r="A85" s="19" t="s">
        <v>64</v>
      </c>
      <c r="B85" s="15"/>
      <c r="C85" s="15"/>
      <c r="D85" s="15"/>
      <c r="E85" s="4"/>
    </row>
    <row r="86" spans="1:5" hidden="1" x14ac:dyDescent="0.25">
      <c r="A86" s="19" t="s">
        <v>63</v>
      </c>
      <c r="B86" s="15"/>
      <c r="C86" s="15"/>
      <c r="D86" s="15"/>
      <c r="E86" s="4"/>
    </row>
    <row r="87" spans="1:5" hidden="1" x14ac:dyDescent="0.25">
      <c r="A87" s="16" t="s">
        <v>70</v>
      </c>
      <c r="B87" s="15"/>
      <c r="C87" s="15"/>
      <c r="D87" s="15"/>
      <c r="E87" s="4"/>
    </row>
    <row r="88" spans="1:5" hidden="1" x14ac:dyDescent="0.25">
      <c r="A88" s="14" t="s">
        <v>69</v>
      </c>
      <c r="B88" s="13"/>
      <c r="C88" s="13"/>
      <c r="D88" s="13"/>
      <c r="E88" s="4"/>
    </row>
    <row r="89" spans="1:5" hidden="1" x14ac:dyDescent="0.25">
      <c r="A89" s="19" t="s">
        <v>68</v>
      </c>
      <c r="B89" s="13"/>
      <c r="C89" s="13"/>
      <c r="D89" s="13"/>
      <c r="E89" s="4"/>
    </row>
    <row r="90" spans="1:5" hidden="1" x14ac:dyDescent="0.25">
      <c r="A90" s="19" t="s">
        <v>67</v>
      </c>
      <c r="B90" s="13"/>
      <c r="C90" s="13"/>
      <c r="D90" s="13"/>
      <c r="E90" s="4"/>
    </row>
    <row r="91" spans="1:5" hidden="1" x14ac:dyDescent="0.25">
      <c r="A91" s="19" t="s">
        <v>66</v>
      </c>
      <c r="B91" s="13"/>
      <c r="C91" s="13"/>
      <c r="D91" s="13"/>
      <c r="E91" s="4"/>
    </row>
    <row r="92" spans="1:5" hidden="1" x14ac:dyDescent="0.25">
      <c r="A92" s="19" t="s">
        <v>65</v>
      </c>
      <c r="B92" s="13"/>
      <c r="C92" s="13"/>
      <c r="D92" s="13"/>
      <c r="E92" s="4"/>
    </row>
    <row r="93" spans="1:5" hidden="1" x14ac:dyDescent="0.25">
      <c r="A93" s="19" t="s">
        <v>64</v>
      </c>
      <c r="B93" s="13"/>
      <c r="C93" s="13"/>
      <c r="D93" s="13"/>
      <c r="E93" s="4"/>
    </row>
    <row r="94" spans="1:5" hidden="1" x14ac:dyDescent="0.25">
      <c r="A94" s="19" t="s">
        <v>63</v>
      </c>
      <c r="B94" s="13"/>
      <c r="C94" s="13"/>
      <c r="D94" s="13"/>
      <c r="E94" s="4"/>
    </row>
    <row r="95" spans="1:5" ht="21" customHeight="1" x14ac:dyDescent="0.25">
      <c r="A95" s="14" t="s">
        <v>62</v>
      </c>
      <c r="B95" s="13">
        <f>SUM(B29,B61,B79)</f>
        <v>4895183</v>
      </c>
      <c r="C95" s="13">
        <f>SUM(C29,C61,C79)</f>
        <v>1089649</v>
      </c>
      <c r="D95" s="13">
        <f>SUM(D29,D61,D79)</f>
        <v>3805534</v>
      </c>
      <c r="E95" s="4"/>
    </row>
    <row r="96" spans="1:5" x14ac:dyDescent="0.25">
      <c r="A96" s="14" t="s">
        <v>61</v>
      </c>
      <c r="B96" s="13"/>
      <c r="C96" s="13"/>
      <c r="D96" s="13"/>
      <c r="E96" s="4"/>
    </row>
    <row r="97" spans="1:5" x14ac:dyDescent="0.25">
      <c r="A97" s="19" t="s">
        <v>60</v>
      </c>
      <c r="B97" s="13"/>
      <c r="C97" s="13"/>
      <c r="D97" s="13"/>
      <c r="E97" s="4"/>
    </row>
    <row r="98" spans="1:5" x14ac:dyDescent="0.25">
      <c r="A98" s="14" t="s">
        <v>59</v>
      </c>
      <c r="B98" s="13">
        <v>0</v>
      </c>
      <c r="C98" s="13">
        <v>0</v>
      </c>
      <c r="D98" s="13">
        <v>0</v>
      </c>
      <c r="E98" s="4"/>
    </row>
    <row r="99" spans="1:5" x14ac:dyDescent="0.25">
      <c r="A99" s="14" t="s">
        <v>58</v>
      </c>
      <c r="B99" s="13">
        <v>0</v>
      </c>
      <c r="C99" s="13">
        <v>0</v>
      </c>
      <c r="D99" s="18">
        <v>0</v>
      </c>
      <c r="E99" s="4"/>
    </row>
    <row r="100" spans="1:5" x14ac:dyDescent="0.25">
      <c r="A100" s="16" t="s">
        <v>57</v>
      </c>
      <c r="B100" s="15"/>
      <c r="C100" s="15"/>
      <c r="D100" s="15"/>
      <c r="E100" s="4"/>
    </row>
    <row r="101" spans="1:5" x14ac:dyDescent="0.25">
      <c r="A101" s="16" t="s">
        <v>56</v>
      </c>
      <c r="B101" s="15">
        <v>169</v>
      </c>
      <c r="C101" s="15"/>
      <c r="D101" s="15">
        <v>169</v>
      </c>
      <c r="E101" s="4"/>
    </row>
    <row r="102" spans="1:5" x14ac:dyDescent="0.25">
      <c r="A102" s="16" t="s">
        <v>55</v>
      </c>
      <c r="B102" s="15">
        <v>410520</v>
      </c>
      <c r="C102" s="15"/>
      <c r="D102" s="15">
        <v>410520</v>
      </c>
      <c r="E102" s="4"/>
    </row>
    <row r="103" spans="1:5" x14ac:dyDescent="0.25">
      <c r="A103" s="16" t="s">
        <v>54</v>
      </c>
      <c r="B103" s="15">
        <v>0</v>
      </c>
      <c r="C103" s="15"/>
      <c r="D103" s="15"/>
      <c r="E103" s="4"/>
    </row>
    <row r="104" spans="1:5" x14ac:dyDescent="0.25">
      <c r="A104" s="16" t="s">
        <v>53</v>
      </c>
      <c r="B104" s="15">
        <v>0</v>
      </c>
      <c r="C104" s="15"/>
      <c r="D104" s="15">
        <v>0</v>
      </c>
      <c r="E104" s="4"/>
    </row>
    <row r="105" spans="1:5" x14ac:dyDescent="0.25">
      <c r="A105" s="14" t="s">
        <v>52</v>
      </c>
      <c r="B105" s="13">
        <f>SUM(B101:B102)</f>
        <v>410689</v>
      </c>
      <c r="C105" s="13">
        <f>SUM(C102:C104)</f>
        <v>0</v>
      </c>
      <c r="D105" s="13">
        <f>SUM(D101:D102)</f>
        <v>410689</v>
      </c>
      <c r="E105" s="4"/>
    </row>
    <row r="106" spans="1:5" x14ac:dyDescent="0.25">
      <c r="A106" s="14" t="s">
        <v>51</v>
      </c>
      <c r="B106" s="13">
        <v>42769</v>
      </c>
      <c r="C106" s="13"/>
      <c r="D106" s="13">
        <v>42769</v>
      </c>
      <c r="E106" s="4"/>
    </row>
    <row r="107" spans="1:5" x14ac:dyDescent="0.25">
      <c r="A107" s="14" t="s">
        <v>50</v>
      </c>
      <c r="B107" s="13">
        <v>4658</v>
      </c>
      <c r="C107" s="13"/>
      <c r="D107" s="13">
        <v>4658</v>
      </c>
      <c r="E107" s="4"/>
    </row>
    <row r="108" spans="1:5" x14ac:dyDescent="0.25">
      <c r="A108" s="16" t="s">
        <v>49</v>
      </c>
      <c r="B108" s="15">
        <v>274513</v>
      </c>
      <c r="C108" s="15"/>
      <c r="D108" s="15">
        <v>274513</v>
      </c>
      <c r="E108" s="4"/>
    </row>
    <row r="109" spans="1:5" x14ac:dyDescent="0.25">
      <c r="A109" s="16" t="s">
        <v>48</v>
      </c>
      <c r="B109" s="15"/>
      <c r="C109" s="15"/>
      <c r="D109" s="15"/>
      <c r="E109" s="4"/>
    </row>
    <row r="110" spans="1:5" x14ac:dyDescent="0.25">
      <c r="A110" s="16" t="s">
        <v>47</v>
      </c>
      <c r="B110" s="15"/>
      <c r="C110" s="15"/>
      <c r="D110" s="15"/>
      <c r="E110" s="4"/>
    </row>
    <row r="111" spans="1:5" x14ac:dyDescent="0.25">
      <c r="A111" s="16" t="s">
        <v>46</v>
      </c>
      <c r="B111" s="15">
        <v>300</v>
      </c>
      <c r="C111" s="15"/>
      <c r="D111" s="15">
        <v>300</v>
      </c>
      <c r="E111" s="4"/>
    </row>
    <row r="112" spans="1:5" ht="30" x14ac:dyDescent="0.25">
      <c r="A112" s="16" t="s">
        <v>45</v>
      </c>
      <c r="B112" s="15"/>
      <c r="C112" s="15"/>
      <c r="D112" s="15"/>
      <c r="E112" s="4"/>
    </row>
    <row r="113" spans="1:5" ht="30" x14ac:dyDescent="0.25">
      <c r="A113" s="16" t="s">
        <v>44</v>
      </c>
      <c r="B113" s="15"/>
      <c r="C113" s="15"/>
      <c r="D113" s="15"/>
      <c r="E113" s="4"/>
    </row>
    <row r="114" spans="1:5" ht="30" x14ac:dyDescent="0.25">
      <c r="A114" s="16" t="s">
        <v>43</v>
      </c>
      <c r="B114" s="15">
        <v>40</v>
      </c>
      <c r="C114" s="15"/>
      <c r="D114" s="15">
        <v>40</v>
      </c>
      <c r="E114" s="4"/>
    </row>
    <row r="115" spans="1:5" x14ac:dyDescent="0.25">
      <c r="A115" s="14" t="s">
        <v>42</v>
      </c>
      <c r="B115" s="13">
        <f>SUM(B108:B114)</f>
        <v>274853</v>
      </c>
      <c r="C115" s="13"/>
      <c r="D115" s="13">
        <f>SUM(D108:D114)</f>
        <v>274853</v>
      </c>
      <c r="E115" s="4"/>
    </row>
    <row r="116" spans="1:5" x14ac:dyDescent="0.25">
      <c r="A116" s="14" t="s">
        <v>41</v>
      </c>
      <c r="B116" s="13">
        <f>B106+B107+B115</f>
        <v>322280</v>
      </c>
      <c r="C116" s="13"/>
      <c r="D116" s="13">
        <f>D106+D107+D115</f>
        <v>322280</v>
      </c>
      <c r="E116" s="4"/>
    </row>
    <row r="117" spans="1:5" x14ac:dyDescent="0.25">
      <c r="A117" s="14" t="s">
        <v>40</v>
      </c>
      <c r="B117" s="13">
        <v>-3596</v>
      </c>
      <c r="C117" s="13"/>
      <c r="D117" s="13">
        <v>-3596</v>
      </c>
      <c r="E117" s="4"/>
    </row>
    <row r="118" spans="1:5" x14ac:dyDescent="0.25">
      <c r="A118" s="16" t="s">
        <v>39</v>
      </c>
      <c r="B118" s="15">
        <v>0</v>
      </c>
      <c r="C118" s="15"/>
      <c r="D118" s="15">
        <v>0</v>
      </c>
      <c r="E118" s="4"/>
    </row>
    <row r="119" spans="1:5" x14ac:dyDescent="0.25">
      <c r="A119" s="16" t="s">
        <v>38</v>
      </c>
      <c r="B119" s="15">
        <v>781</v>
      </c>
      <c r="C119" s="15"/>
      <c r="D119" s="15">
        <v>781</v>
      </c>
      <c r="E119" s="4"/>
    </row>
    <row r="120" spans="1:5" x14ac:dyDescent="0.25">
      <c r="A120" s="16" t="s">
        <v>37</v>
      </c>
      <c r="B120" s="15"/>
      <c r="C120" s="15"/>
      <c r="D120" s="15"/>
      <c r="E120" s="4"/>
    </row>
    <row r="121" spans="1:5" x14ac:dyDescent="0.25">
      <c r="A121" s="14" t="s">
        <v>36</v>
      </c>
      <c r="B121" s="13">
        <f>SUM(B118:B120)</f>
        <v>781</v>
      </c>
      <c r="C121" s="13"/>
      <c r="D121" s="13">
        <f>SUM(D118:D120)</f>
        <v>781</v>
      </c>
      <c r="E121" s="4"/>
    </row>
    <row r="122" spans="1:5" ht="15.75" x14ac:dyDescent="0.25">
      <c r="A122" s="12" t="s">
        <v>35</v>
      </c>
      <c r="B122" s="11">
        <f>SUM(B95,B99,B105,B116,B117,B121)</f>
        <v>5625337</v>
      </c>
      <c r="C122" s="11">
        <f>SUM(C95,C99,C105,C116,C117,C121)</f>
        <v>1089649</v>
      </c>
      <c r="D122" s="11">
        <f>SUM(D95,D99,D105,D116,D117,D121)</f>
        <v>4535688</v>
      </c>
      <c r="E122" s="4"/>
    </row>
    <row r="123" spans="1:5" x14ac:dyDescent="0.25">
      <c r="A123" s="17" t="s">
        <v>34</v>
      </c>
      <c r="B123" s="3"/>
      <c r="C123" s="3"/>
      <c r="D123" s="3"/>
      <c r="E123" s="4"/>
    </row>
    <row r="124" spans="1:5" x14ac:dyDescent="0.25">
      <c r="A124" s="16" t="s">
        <v>33</v>
      </c>
      <c r="B124" s="15">
        <v>3028262</v>
      </c>
      <c r="C124" s="15"/>
      <c r="D124" s="15">
        <v>3028262</v>
      </c>
      <c r="E124" s="4"/>
    </row>
    <row r="125" spans="1:5" x14ac:dyDescent="0.25">
      <c r="A125" s="16" t="s">
        <v>32</v>
      </c>
      <c r="B125" s="15"/>
      <c r="C125" s="15"/>
      <c r="D125" s="15"/>
      <c r="E125" s="4"/>
    </row>
    <row r="126" spans="1:5" x14ac:dyDescent="0.25">
      <c r="A126" s="16" t="s">
        <v>31</v>
      </c>
      <c r="B126" s="15">
        <v>165809</v>
      </c>
      <c r="C126" s="15"/>
      <c r="D126" s="15">
        <v>165809</v>
      </c>
      <c r="E126" s="4"/>
    </row>
    <row r="127" spans="1:5" x14ac:dyDescent="0.25">
      <c r="A127" s="16" t="s">
        <v>30</v>
      </c>
      <c r="B127" s="15">
        <v>-267202</v>
      </c>
      <c r="C127" s="15"/>
      <c r="D127" s="15">
        <v>-267202</v>
      </c>
      <c r="E127" s="4"/>
    </row>
    <row r="128" spans="1:5" x14ac:dyDescent="0.25">
      <c r="A128" s="16" t="s">
        <v>29</v>
      </c>
      <c r="B128" s="15">
        <v>209956</v>
      </c>
      <c r="C128" s="15"/>
      <c r="D128" s="15">
        <v>209956</v>
      </c>
      <c r="E128" s="4"/>
    </row>
    <row r="129" spans="1:5" x14ac:dyDescent="0.25">
      <c r="A129" s="16" t="s">
        <v>28</v>
      </c>
      <c r="B129" s="15">
        <v>-47468</v>
      </c>
      <c r="C129" s="15"/>
      <c r="D129" s="15">
        <v>-47468</v>
      </c>
      <c r="E129" s="4"/>
    </row>
    <row r="130" spans="1:5" x14ac:dyDescent="0.25">
      <c r="A130" s="14" t="s">
        <v>27</v>
      </c>
      <c r="B130" s="13">
        <f>SUM(B124:B129)</f>
        <v>3089357</v>
      </c>
      <c r="C130" s="13"/>
      <c r="D130" s="13">
        <f>SUM(D124:D129)</f>
        <v>3089357</v>
      </c>
      <c r="E130" s="4"/>
    </row>
    <row r="131" spans="1:5" x14ac:dyDescent="0.25">
      <c r="A131" s="14" t="s">
        <v>26</v>
      </c>
      <c r="B131" s="13">
        <v>86087</v>
      </c>
      <c r="C131" s="13"/>
      <c r="D131" s="13">
        <v>86087</v>
      </c>
      <c r="E131" s="4"/>
    </row>
    <row r="132" spans="1:5" x14ac:dyDescent="0.25">
      <c r="A132" s="14" t="s">
        <v>25</v>
      </c>
      <c r="B132" s="13">
        <v>14001</v>
      </c>
      <c r="C132" s="13"/>
      <c r="D132" s="13">
        <v>14001</v>
      </c>
      <c r="E132" s="4"/>
    </row>
    <row r="133" spans="1:5" x14ac:dyDescent="0.25">
      <c r="A133" s="16" t="s">
        <v>24</v>
      </c>
      <c r="B133" s="15">
        <v>13314</v>
      </c>
      <c r="C133" s="15"/>
      <c r="D133" s="15">
        <v>13314</v>
      </c>
      <c r="E133" s="4"/>
    </row>
    <row r="134" spans="1:5" x14ac:dyDescent="0.25">
      <c r="A134" s="16" t="s">
        <v>23</v>
      </c>
      <c r="B134" s="15"/>
      <c r="C134" s="15"/>
      <c r="D134" s="15"/>
      <c r="E134" s="4"/>
    </row>
    <row r="135" spans="1:5" x14ac:dyDescent="0.25">
      <c r="A135" s="16" t="s">
        <v>22</v>
      </c>
      <c r="B135" s="15">
        <v>173</v>
      </c>
      <c r="C135" s="15"/>
      <c r="D135" s="15">
        <v>173</v>
      </c>
      <c r="E135" s="4"/>
    </row>
    <row r="136" spans="1:5" x14ac:dyDescent="0.25">
      <c r="A136" s="16" t="s">
        <v>21</v>
      </c>
      <c r="B136" s="15"/>
      <c r="C136" s="15"/>
      <c r="D136" s="15"/>
      <c r="E136" s="4"/>
    </row>
    <row r="137" spans="1:5" ht="30" x14ac:dyDescent="0.25">
      <c r="A137" s="16" t="s">
        <v>20</v>
      </c>
      <c r="B137" s="15"/>
      <c r="C137" s="15"/>
      <c r="D137" s="15"/>
      <c r="E137" s="4"/>
    </row>
    <row r="138" spans="1:5" ht="30" x14ac:dyDescent="0.25">
      <c r="A138" s="16" t="s">
        <v>19</v>
      </c>
      <c r="B138" s="15"/>
      <c r="C138" s="15"/>
      <c r="D138" s="15"/>
      <c r="E138" s="4"/>
    </row>
    <row r="139" spans="1:5" ht="30" x14ac:dyDescent="0.25">
      <c r="A139" s="16" t="s">
        <v>18</v>
      </c>
      <c r="B139" s="15"/>
      <c r="C139" s="15"/>
      <c r="D139" s="15"/>
      <c r="E139" s="4"/>
    </row>
    <row r="140" spans="1:5" ht="25.5" x14ac:dyDescent="0.25">
      <c r="A140" s="14" t="s">
        <v>17</v>
      </c>
      <c r="B140" s="13">
        <f>SUM(B133:B139)</f>
        <v>13487</v>
      </c>
      <c r="C140" s="13"/>
      <c r="D140" s="13">
        <f>SUM(D133:D139)</f>
        <v>13487</v>
      </c>
      <c r="E140" s="4"/>
    </row>
    <row r="141" spans="1:5" x14ac:dyDescent="0.25">
      <c r="A141" s="14" t="s">
        <v>16</v>
      </c>
      <c r="B141" s="13">
        <f>B131+B132+B140</f>
        <v>113575</v>
      </c>
      <c r="C141" s="13"/>
      <c r="D141" s="13">
        <f>D131+D132+D140</f>
        <v>113575</v>
      </c>
      <c r="E141" s="4"/>
    </row>
    <row r="142" spans="1:5" x14ac:dyDescent="0.25">
      <c r="A142" s="14" t="s">
        <v>15</v>
      </c>
      <c r="B142" s="13"/>
      <c r="C142" s="13"/>
      <c r="D142" s="13">
        <v>0</v>
      </c>
      <c r="E142" s="4"/>
    </row>
    <row r="143" spans="1:5" x14ac:dyDescent="0.25">
      <c r="A143" s="16" t="s">
        <v>14</v>
      </c>
      <c r="B143" s="15">
        <v>0</v>
      </c>
      <c r="C143" s="15"/>
      <c r="D143" s="15">
        <v>0</v>
      </c>
      <c r="E143" s="4"/>
    </row>
    <row r="144" spans="1:5" x14ac:dyDescent="0.25">
      <c r="A144" s="16" t="s">
        <v>13</v>
      </c>
      <c r="B144" s="15">
        <v>14175</v>
      </c>
      <c r="C144" s="15">
        <v>0</v>
      </c>
      <c r="D144" s="15">
        <v>14175</v>
      </c>
      <c r="E144" s="4"/>
    </row>
    <row r="145" spans="1:5" x14ac:dyDescent="0.25">
      <c r="A145" s="16" t="s">
        <v>12</v>
      </c>
      <c r="B145" s="15">
        <v>1318581</v>
      </c>
      <c r="C145" s="15"/>
      <c r="D145" s="15">
        <v>1318581</v>
      </c>
      <c r="E145" s="4"/>
    </row>
    <row r="146" spans="1:5" x14ac:dyDescent="0.25">
      <c r="A146" s="14" t="s">
        <v>11</v>
      </c>
      <c r="B146" s="13">
        <f>SUM(B143:B145)</f>
        <v>1332756</v>
      </c>
      <c r="C146" s="13">
        <f>SUM(C143:C145)</f>
        <v>0</v>
      </c>
      <c r="D146" s="13">
        <f>SUM(D144:D145)</f>
        <v>1332756</v>
      </c>
      <c r="E146" s="4"/>
    </row>
    <row r="147" spans="1:5" ht="15.75" x14ac:dyDescent="0.25">
      <c r="A147" s="12" t="s">
        <v>10</v>
      </c>
      <c r="B147" s="11">
        <f>SUM(B130,B141,B142,B146)</f>
        <v>4535688</v>
      </c>
      <c r="C147" s="11">
        <f>SUM(C130,C141,C142,A146)</f>
        <v>0</v>
      </c>
      <c r="D147" s="11">
        <f>SUM(D130,D141,D142,B146)</f>
        <v>4535688</v>
      </c>
      <c r="E147" s="4"/>
    </row>
    <row r="148" spans="1:5" s="7" customFormat="1" ht="15.75" x14ac:dyDescent="0.25">
      <c r="A148" s="10"/>
      <c r="B148" s="9"/>
      <c r="C148" s="9"/>
      <c r="D148" s="9"/>
      <c r="E148" s="8"/>
    </row>
    <row r="149" spans="1:5" x14ac:dyDescent="0.25">
      <c r="A149" s="6" t="s">
        <v>9</v>
      </c>
      <c r="B149" s="3"/>
      <c r="C149" s="3"/>
      <c r="D149" s="3"/>
      <c r="E149" s="4"/>
    </row>
    <row r="150" spans="1:5" x14ac:dyDescent="0.25">
      <c r="A150" s="3" t="s">
        <v>8</v>
      </c>
      <c r="B150" s="5">
        <v>15415</v>
      </c>
      <c r="C150" s="5">
        <v>15412</v>
      </c>
      <c r="D150" s="5">
        <v>2</v>
      </c>
      <c r="E150" s="4"/>
    </row>
    <row r="151" spans="1:5" x14ac:dyDescent="0.25">
      <c r="A151" s="3" t="s">
        <v>7</v>
      </c>
      <c r="B151" s="5">
        <v>552</v>
      </c>
      <c r="C151" s="5">
        <v>543</v>
      </c>
      <c r="D151" s="5">
        <v>9</v>
      </c>
      <c r="E151" s="4"/>
    </row>
    <row r="152" spans="1:5" x14ac:dyDescent="0.25">
      <c r="A152" s="3" t="s">
        <v>6</v>
      </c>
      <c r="B152" s="5">
        <v>266105</v>
      </c>
      <c r="C152" s="5">
        <v>30968</v>
      </c>
      <c r="D152" s="5">
        <f>B152-C152</f>
        <v>235137</v>
      </c>
      <c r="E152" s="4"/>
    </row>
    <row r="153" spans="1:5" hidden="1" x14ac:dyDescent="0.25">
      <c r="A153" s="3" t="s">
        <v>5</v>
      </c>
      <c r="B153" s="3"/>
      <c r="C153" s="3"/>
      <c r="D153" s="3"/>
      <c r="E153" s="4"/>
    </row>
    <row r="154" spans="1:5" hidden="1" x14ac:dyDescent="0.25">
      <c r="A154" s="3"/>
      <c r="B154" s="3"/>
      <c r="C154" s="3"/>
      <c r="D154" s="3"/>
      <c r="E154" s="4"/>
    </row>
    <row r="155" spans="1:5" hidden="1" x14ac:dyDescent="0.25">
      <c r="A155" s="3"/>
      <c r="B155" s="3"/>
      <c r="C155" s="3"/>
      <c r="D155" s="3"/>
      <c r="E155" s="4"/>
    </row>
    <row r="156" spans="1:5" hidden="1" x14ac:dyDescent="0.25">
      <c r="A156" s="3"/>
      <c r="B156" s="3"/>
      <c r="C156" s="3"/>
      <c r="D156" s="3"/>
      <c r="E156" s="4"/>
    </row>
    <row r="157" spans="1:5" hidden="1" x14ac:dyDescent="0.25">
      <c r="A157" s="3" t="s">
        <v>4</v>
      </c>
      <c r="B157" s="3"/>
      <c r="C157" s="3"/>
      <c r="D157" s="3"/>
      <c r="E157" s="4"/>
    </row>
    <row r="158" spans="1:5" hidden="1" x14ac:dyDescent="0.25">
      <c r="A158" s="3"/>
      <c r="B158" s="3"/>
      <c r="C158" s="3"/>
      <c r="D158" s="3"/>
      <c r="E158" s="4"/>
    </row>
    <row r="159" spans="1:5" hidden="1" x14ac:dyDescent="0.25">
      <c r="A159" s="3"/>
      <c r="B159" s="3"/>
      <c r="C159" s="3"/>
      <c r="D159" s="3"/>
      <c r="E159" s="4"/>
    </row>
    <row r="160" spans="1:5" hidden="1" x14ac:dyDescent="0.25">
      <c r="A160" s="3"/>
      <c r="B160" s="3"/>
      <c r="C160" s="3"/>
      <c r="D160" s="3"/>
      <c r="E160" s="4"/>
    </row>
    <row r="161" spans="1:5" hidden="1" x14ac:dyDescent="0.25">
      <c r="A161" s="3" t="s">
        <v>3</v>
      </c>
      <c r="B161" s="3"/>
      <c r="C161" s="3"/>
      <c r="D161" s="3"/>
      <c r="E161" s="4"/>
    </row>
    <row r="162" spans="1:5" hidden="1" x14ac:dyDescent="0.25">
      <c r="A162" s="3"/>
      <c r="B162" s="3"/>
      <c r="C162" s="3"/>
      <c r="D162" s="3"/>
      <c r="E162" s="4"/>
    </row>
    <row r="163" spans="1:5" hidden="1" x14ac:dyDescent="0.25">
      <c r="A163" s="3"/>
      <c r="B163" s="3"/>
      <c r="C163" s="3"/>
      <c r="D163" s="3"/>
      <c r="E163" s="4"/>
    </row>
    <row r="164" spans="1:5" hidden="1" x14ac:dyDescent="0.25">
      <c r="A164" s="3"/>
      <c r="B164" s="3"/>
      <c r="C164" s="3"/>
      <c r="D164" s="3"/>
      <c r="E164" s="4"/>
    </row>
    <row r="165" spans="1:5" hidden="1" x14ac:dyDescent="0.25">
      <c r="A165" s="3" t="s">
        <v>2</v>
      </c>
      <c r="B165" s="3"/>
      <c r="C165" s="3"/>
      <c r="D165" s="3"/>
      <c r="E165" s="4"/>
    </row>
    <row r="166" spans="1:5" hidden="1" x14ac:dyDescent="0.25">
      <c r="A166" s="3"/>
      <c r="B166" s="3"/>
      <c r="C166" s="3"/>
      <c r="D166" s="3"/>
      <c r="E166" s="4"/>
    </row>
    <row r="167" spans="1:5" hidden="1" x14ac:dyDescent="0.25">
      <c r="A167" s="3"/>
      <c r="B167" s="3"/>
      <c r="C167" s="3"/>
      <c r="D167" s="3"/>
      <c r="E167" s="4"/>
    </row>
    <row r="168" spans="1:5" hidden="1" x14ac:dyDescent="0.25">
      <c r="A168" s="3"/>
      <c r="B168" s="3"/>
      <c r="C168" s="3"/>
      <c r="D168" s="3"/>
      <c r="E168" s="4"/>
    </row>
    <row r="169" spans="1:5" hidden="1" x14ac:dyDescent="0.25">
      <c r="A169" s="3" t="s">
        <v>1</v>
      </c>
      <c r="B169" s="3"/>
      <c r="C169" s="3"/>
      <c r="D169" s="3"/>
      <c r="E169" s="4"/>
    </row>
    <row r="170" spans="1:5" hidden="1" x14ac:dyDescent="0.25">
      <c r="A170" s="3"/>
      <c r="B170" s="1"/>
      <c r="C170" s="1"/>
      <c r="D170" s="1"/>
    </row>
    <row r="171" spans="1:5" hidden="1" x14ac:dyDescent="0.25">
      <c r="A171" s="3"/>
      <c r="B171" s="1"/>
      <c r="C171" s="1"/>
      <c r="D171" s="1"/>
    </row>
    <row r="172" spans="1:5" hidden="1" x14ac:dyDescent="0.25">
      <c r="A172" s="3"/>
      <c r="B172" s="1"/>
      <c r="C172" s="1"/>
      <c r="D172" s="1"/>
    </row>
    <row r="173" spans="1:5" ht="30" hidden="1" x14ac:dyDescent="0.25">
      <c r="A173" s="2" t="s">
        <v>0</v>
      </c>
      <c r="B173" s="1"/>
      <c r="C173" s="1"/>
      <c r="D173" s="1"/>
    </row>
    <row r="174" spans="1:5" hidden="1" x14ac:dyDescent="0.25">
      <c r="A174" s="1"/>
      <c r="B174" s="1"/>
      <c r="C174" s="1"/>
      <c r="D174" s="1"/>
    </row>
    <row r="175" spans="1:5" hidden="1" x14ac:dyDescent="0.25">
      <c r="A175" s="1"/>
      <c r="B175" s="1"/>
      <c r="C175" s="1"/>
      <c r="D175" s="1"/>
    </row>
    <row r="176" spans="1:5" hidden="1" x14ac:dyDescent="0.25">
      <c r="A176" s="1"/>
      <c r="B176" s="1"/>
      <c r="C176" s="1"/>
      <c r="D176" s="1"/>
    </row>
    <row r="177" spans="1:4" hidden="1" x14ac:dyDescent="0.25">
      <c r="A177" s="1"/>
      <c r="B177" s="1"/>
      <c r="C177" s="1"/>
      <c r="D177" s="1"/>
    </row>
    <row r="178" spans="1:4" hidden="1" x14ac:dyDescent="0.25">
      <c r="A178" s="1"/>
      <c r="B178" s="1"/>
      <c r="C178" s="1"/>
      <c r="D178" s="1"/>
    </row>
  </sheetData>
  <mergeCells count="3">
    <mergeCell ref="A2:D2"/>
    <mergeCell ref="A3:D3"/>
    <mergeCell ref="C5:D5"/>
  </mergeCells>
  <pageMargins left="0.70866141732283472" right="0.70866141732283472" top="0.74803149606299213" bottom="0.74803149606299213" header="0.31496062992125984" footer="0.31496062992125984"/>
  <pageSetup paperSize="9" scale="50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VAGYONKIMUTATÁS 19 m.</vt:lpstr>
      <vt:lpstr>'VAGYONKIMUTATÁS 19 m.'!Nyomtatási_terület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2021-05-28T05:54:01Z</dcterms:created>
  <dcterms:modified xsi:type="dcterms:W3CDTF">2021-05-28T05:55:52Z</dcterms:modified>
</cp:coreProperties>
</file>