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FE3BE14C-34BF-4044-94FE-F2A903D0E814}" xr6:coauthVersionLast="47" xr6:coauthVersionMax="47" xr10:uidLastSave="{00000000-0000-0000-0000-000000000000}"/>
  <bookViews>
    <workbookView xWindow="-120" yWindow="-120" windowWidth="29040" windowHeight="15840" xr2:uid="{F82A034A-5294-4E04-960A-E50115530C36}"/>
  </bookViews>
  <sheets>
    <sheet name="ÁFÁS mego. beruh.felúj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8" i="1"/>
  <c r="E10" i="1"/>
  <c r="E11" i="1"/>
  <c r="E12" i="1"/>
  <c r="E13" i="1"/>
  <c r="E14" i="1"/>
  <c r="E15" i="1"/>
  <c r="E17" i="1"/>
  <c r="E18" i="1"/>
  <c r="E19" i="1"/>
  <c r="E20" i="1"/>
  <c r="E21" i="1"/>
  <c r="E22" i="1"/>
  <c r="C24" i="1"/>
  <c r="D24" i="1"/>
  <c r="C27" i="1"/>
  <c r="D27" i="1"/>
  <c r="E27" i="1"/>
  <c r="E28" i="1"/>
  <c r="E29" i="1"/>
  <c r="E30" i="1"/>
  <c r="E31" i="1"/>
  <c r="C37" i="1"/>
  <c r="D37" i="1"/>
  <c r="E40" i="1"/>
  <c r="E42" i="1"/>
  <c r="E43" i="1"/>
  <c r="E44" i="1"/>
  <c r="E45" i="1"/>
  <c r="E46" i="1"/>
  <c r="C47" i="1"/>
  <c r="D47" i="1"/>
  <c r="D48" i="1" s="1"/>
  <c r="E47" i="1" l="1"/>
  <c r="E48" i="1" s="1"/>
  <c r="E37" i="1"/>
  <c r="E24" i="1"/>
  <c r="D6" i="1"/>
  <c r="D38" i="1" s="1"/>
  <c r="C48" i="1"/>
  <c r="E38" i="1" l="1"/>
  <c r="C38" i="1" s="1"/>
  <c r="C6" i="1"/>
</calcChain>
</file>

<file path=xl/sharedStrings.xml><?xml version="1.0" encoding="utf-8"?>
<sst xmlns="http://schemas.openxmlformats.org/spreadsheetml/2006/main" count="77" uniqueCount="47">
  <si>
    <t>K7</t>
  </si>
  <si>
    <t xml:space="preserve">Felújítások </t>
  </si>
  <si>
    <t>K71</t>
  </si>
  <si>
    <t>Ingatlanok felújítása</t>
  </si>
  <si>
    <t>Bartók B. u. taposólámpák felújítása</t>
  </si>
  <si>
    <t>Bérlakások felújítására (Ifjúság u. 8/B 2940 e Ft, egyéb 5000 e Ft)</t>
  </si>
  <si>
    <t>Temető belső járdahálózat felújítása</t>
  </si>
  <si>
    <t>Játszóterek felújítására</t>
  </si>
  <si>
    <t>Műfüves pálya felújítása</t>
  </si>
  <si>
    <t>Hivatali konyha átalakítása</t>
  </si>
  <si>
    <t>Viziközmű vagyon felújítása használati díjból</t>
  </si>
  <si>
    <t>K6</t>
  </si>
  <si>
    <t xml:space="preserve">Beruházások </t>
  </si>
  <si>
    <t>K64</t>
  </si>
  <si>
    <t>Egyéb tárgyi eszközök beszerzése, létesítése</t>
  </si>
  <si>
    <t>Fizioterápiás készülékek beszerzése</t>
  </si>
  <si>
    <t>Eredményjelző sportpályára</t>
  </si>
  <si>
    <t>Kisértékű tárgyi eszközök beszerzése (Hivatalba 3000 e Ft, egyéb 1500 e Ft)</t>
  </si>
  <si>
    <t>Eszköz beszerzése  Répcelaki Mentőállomásnak</t>
  </si>
  <si>
    <t>Eszköz beszerzése  Répcelaki Rendőrőrsnek</t>
  </si>
  <si>
    <t>K63</t>
  </si>
  <si>
    <t>Informatikai eszközök beszerzése, létesítése</t>
  </si>
  <si>
    <t>K62</t>
  </si>
  <si>
    <t xml:space="preserve">Ingatlanok beszerzése, létesítése </t>
  </si>
  <si>
    <t>Evangélikus emlékmű köré térburkolás</t>
  </si>
  <si>
    <t>Ároklefedés Sporttelep mellett</t>
  </si>
  <si>
    <t>Temetőben urnafal építése</t>
  </si>
  <si>
    <t>Piacnál kerítés építése</t>
  </si>
  <si>
    <t>Rendkívüli meghibásodásokra</t>
  </si>
  <si>
    <t>Zajvédő fal iskolánál</t>
  </si>
  <si>
    <t>Irodaház külső szigetelésére, festésére</t>
  </si>
  <si>
    <t>Tatay S. u. telekalakítás (kivitelezés és tervezés)</t>
  </si>
  <si>
    <t>Tervezésekre pályázatokhoz</t>
  </si>
  <si>
    <t>MFP- József A. u. járdaépítésre</t>
  </si>
  <si>
    <t>TOP- Minibölcsőde építése (Fordított áfa)</t>
  </si>
  <si>
    <t xml:space="preserve">Általános Iskola energetikai rekonstrukció TOP pályázat </t>
  </si>
  <si>
    <t>KEHOP-2.2-2-15 proj.Észak-és Közép Dunántúli szennyvízelvezetési és kezelési projekt (FA)</t>
  </si>
  <si>
    <t>KEHOP-2.1.3-15 proj.ivóvízminőség javítása, vízell. Fejlesztése (FA)</t>
  </si>
  <si>
    <t>K61</t>
  </si>
  <si>
    <t>Immateriális javak beszerzése, létesítése</t>
  </si>
  <si>
    <t>bruttó</t>
  </si>
  <si>
    <t>áfa</t>
  </si>
  <si>
    <t>nettó</t>
  </si>
  <si>
    <t>Rovat</t>
  </si>
  <si>
    <t>Megnevezés</t>
  </si>
  <si>
    <t>Tájékoztatás az Önkormányzatnál  tervezett beruházások felújítások ÁFÁ-val növelt  összegéről</t>
  </si>
  <si>
    <t>8/2.  melléklet az 1/2021.(II.26.)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</si>
</sst>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sz val="9"/>
      <name val="Calibri"/>
      <family val="2"/>
      <charset val="238"/>
      <scheme val="minor"/>
    </font>
    <font>
      <sz val="11"/>
      <name val="Bookman Old Style"/>
      <family val="1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Bookman Old Style"/>
      <family val="1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0" fontId="12" fillId="0" borderId="0"/>
  </cellStyleXfs>
  <cellXfs count="65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1" xfId="0" applyFont="1" applyFill="1" applyBorder="1"/>
    <xf numFmtId="1" fontId="6" fillId="3" borderId="1" xfId="0" applyNumberFormat="1" applyFont="1" applyFill="1" applyBorder="1"/>
    <xf numFmtId="1" fontId="7" fillId="3" borderId="1" xfId="0" applyNumberFormat="1" applyFont="1" applyFill="1" applyBorder="1"/>
    <xf numFmtId="0" fontId="6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1" fontId="7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" fontId="4" fillId="2" borderId="1" xfId="0" applyNumberFormat="1" applyFont="1" applyFill="1" applyBorder="1"/>
    <xf numFmtId="1" fontId="4" fillId="0" borderId="1" xfId="0" applyNumberFormat="1" applyFont="1" applyBorder="1"/>
    <xf numFmtId="1" fontId="0" fillId="0" borderId="1" xfId="0" applyNumberFormat="1" applyBorder="1"/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justify"/>
    </xf>
    <xf numFmtId="0" fontId="13" fillId="0" borderId="1" xfId="2" applyFont="1" applyBorder="1"/>
    <xf numFmtId="0" fontId="14" fillId="2" borderId="1" xfId="0" applyFont="1" applyFill="1" applyBorder="1"/>
    <xf numFmtId="1" fontId="14" fillId="0" borderId="1" xfId="0" applyNumberFormat="1" applyFont="1" applyBorder="1"/>
    <xf numFmtId="0" fontId="9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14" fillId="3" borderId="1" xfId="0" applyFont="1" applyFill="1" applyBorder="1"/>
    <xf numFmtId="1" fontId="14" fillId="3" borderId="1" xfId="0" applyNumberFormat="1" applyFont="1" applyFill="1" applyBorder="1"/>
    <xf numFmtId="1" fontId="1" fillId="3" borderId="1" xfId="0" applyNumberFormat="1" applyFont="1" applyFill="1" applyBorder="1"/>
    <xf numFmtId="0" fontId="9" fillId="4" borderId="1" xfId="0" applyFont="1" applyFill="1" applyBorder="1" applyAlignment="1">
      <alignment horizontal="left" vertical="center"/>
    </xf>
    <xf numFmtId="1" fontId="1" fillId="0" borderId="1" xfId="0" applyNumberFormat="1" applyFont="1" applyBorder="1"/>
    <xf numFmtId="0" fontId="15" fillId="0" borderId="1" xfId="0" applyFont="1" applyBorder="1" applyAlignment="1">
      <alignment horizontal="left" vertical="center" wrapText="1"/>
    </xf>
    <xf numFmtId="0" fontId="16" fillId="2" borderId="1" xfId="0" applyFont="1" applyFill="1" applyBorder="1"/>
    <xf numFmtId="0" fontId="17" fillId="0" borderId="1" xfId="2" applyFont="1" applyBorder="1" applyAlignment="1">
      <alignment horizontal="left" vertical="center" wrapText="1"/>
    </xf>
    <xf numFmtId="0" fontId="4" fillId="2" borderId="1" xfId="0" applyFont="1" applyFill="1" applyBorder="1"/>
    <xf numFmtId="0" fontId="4" fillId="0" borderId="1" xfId="0" applyFont="1" applyBorder="1"/>
    <xf numFmtId="0" fontId="18" fillId="0" borderId="1" xfId="0" applyFont="1" applyBorder="1" applyAlignment="1">
      <alignment horizontal="left" vertical="center" wrapText="1"/>
    </xf>
    <xf numFmtId="1" fontId="16" fillId="2" borderId="1" xfId="0" applyNumberFormat="1" applyFont="1" applyFill="1" applyBorder="1"/>
    <xf numFmtId="1" fontId="19" fillId="2" borderId="1" xfId="0" applyNumberFormat="1" applyFont="1" applyFill="1" applyBorder="1"/>
    <xf numFmtId="1" fontId="19" fillId="0" borderId="1" xfId="0" applyNumberFormat="1" applyFont="1" applyBorder="1"/>
    <xf numFmtId="1" fontId="7" fillId="2" borderId="1" xfId="0" applyNumberFormat="1" applyFont="1" applyFill="1" applyBorder="1"/>
    <xf numFmtId="0" fontId="20" fillId="0" borderId="1" xfId="0" applyFont="1" applyBorder="1" applyAlignment="1">
      <alignment horizontal="left" vertical="center" wrapText="1"/>
    </xf>
    <xf numFmtId="165" fontId="22" fillId="0" borderId="1" xfId="1" applyNumberFormat="1" applyFont="1" applyBorder="1" applyAlignment="1">
      <alignment horizontal="right"/>
    </xf>
    <xf numFmtId="165" fontId="1" fillId="0" borderId="1" xfId="1" applyNumberFormat="1" applyFont="1" applyBorder="1" applyAlignment="1">
      <alignment horizontal="right"/>
    </xf>
    <xf numFmtId="0" fontId="23" fillId="0" borderId="1" xfId="0" applyFont="1" applyBorder="1" applyAlignment="1">
      <alignment horizontal="left" vertical="center" wrapText="1"/>
    </xf>
    <xf numFmtId="1" fontId="0" fillId="0" borderId="0" xfId="0" applyNumberFormat="1"/>
    <xf numFmtId="0" fontId="11" fillId="0" borderId="1" xfId="0" applyFont="1" applyBorder="1"/>
    <xf numFmtId="0" fontId="2" fillId="0" borderId="1" xfId="0" applyFont="1" applyBorder="1"/>
    <xf numFmtId="0" fontId="24" fillId="0" borderId="1" xfId="0" applyFont="1" applyBorder="1" applyAlignment="1">
      <alignment horizontal="justify" vertical="center"/>
    </xf>
    <xf numFmtId="0" fontId="25" fillId="0" borderId="1" xfId="0" applyFont="1" applyBorder="1" applyAlignment="1">
      <alignment horizontal="justify"/>
    </xf>
    <xf numFmtId="0" fontId="26" fillId="0" borderId="1" xfId="2" applyFont="1" applyBorder="1"/>
    <xf numFmtId="0" fontId="9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wrapText="1"/>
    </xf>
    <xf numFmtId="0" fontId="27" fillId="0" borderId="0" xfId="0" applyFont="1" applyAlignment="1">
      <alignment horizontal="justify"/>
    </xf>
    <xf numFmtId="0" fontId="0" fillId="0" borderId="1" xfId="0" applyBorder="1"/>
    <xf numFmtId="0" fontId="3" fillId="0" borderId="1" xfId="0" applyFont="1" applyBorder="1" applyAlignment="1">
      <alignment horizontal="justify"/>
    </xf>
    <xf numFmtId="0" fontId="14" fillId="5" borderId="1" xfId="0" applyFont="1" applyFill="1" applyBorder="1" applyAlignment="1">
      <alignment horizontal="center"/>
    </xf>
    <xf numFmtId="0" fontId="0" fillId="5" borderId="1" xfId="0" applyFill="1" applyBorder="1"/>
    <xf numFmtId="0" fontId="9" fillId="5" borderId="1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 2 2" xfId="2" xr:uid="{2D1B68E1-800D-4AB6-ABE8-C35ACC914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113AB-C6EE-47FA-B3EB-9EB823311F04}">
  <dimension ref="A1:G56"/>
  <sheetViews>
    <sheetView tabSelected="1" view="pageLayout" zoomScaleNormal="100" workbookViewId="0">
      <selection activeCell="E8" sqref="E8"/>
    </sheetView>
  </sheetViews>
  <sheetFormatPr defaultRowHeight="15" x14ac:dyDescent="0.25"/>
  <cols>
    <col min="1" max="1" width="42.140625" style="2" customWidth="1"/>
    <col min="2" max="2" width="6.5703125" customWidth="1"/>
    <col min="3" max="3" width="12.7109375" customWidth="1"/>
    <col min="4" max="4" width="12.85546875" customWidth="1"/>
    <col min="5" max="5" width="11.7109375" style="1" customWidth="1"/>
    <col min="6" max="6" width="11.140625" customWidth="1"/>
  </cols>
  <sheetData>
    <row r="1" spans="1:7" x14ac:dyDescent="0.25">
      <c r="A1" s="63" t="s">
        <v>45</v>
      </c>
      <c r="B1" s="63"/>
      <c r="C1" s="63"/>
      <c r="D1" s="63"/>
      <c r="E1" s="63"/>
    </row>
    <row r="2" spans="1:7" x14ac:dyDescent="0.25">
      <c r="A2" s="62"/>
      <c r="B2" s="62"/>
      <c r="C2" s="62"/>
      <c r="D2" s="62"/>
      <c r="E2" s="62"/>
    </row>
    <row r="3" spans="1:7" ht="21" customHeight="1" x14ac:dyDescent="0.25">
      <c r="A3" s="62"/>
      <c r="B3" s="62"/>
      <c r="C3" s="64" t="s">
        <v>46</v>
      </c>
      <c r="D3" s="62"/>
      <c r="E3" s="62"/>
    </row>
    <row r="4" spans="1:7" x14ac:dyDescent="0.25">
      <c r="A4" s="61" t="s">
        <v>44</v>
      </c>
      <c r="B4" s="60" t="s">
        <v>43</v>
      </c>
      <c r="C4" s="59" t="s">
        <v>42</v>
      </c>
      <c r="D4" s="59" t="s">
        <v>41</v>
      </c>
      <c r="E4" s="59" t="s">
        <v>40</v>
      </c>
    </row>
    <row r="5" spans="1:7" ht="13.5" customHeight="1" x14ac:dyDescent="0.25">
      <c r="A5" s="58"/>
      <c r="B5" s="57" t="s">
        <v>38</v>
      </c>
      <c r="C5" s="20">
        <v>0</v>
      </c>
      <c r="D5" s="19">
        <v>0</v>
      </c>
      <c r="E5" s="35">
        <v>0</v>
      </c>
      <c r="G5" s="56"/>
    </row>
    <row r="6" spans="1:7" ht="16.5" customHeight="1" x14ac:dyDescent="0.25">
      <c r="A6" s="55" t="s">
        <v>39</v>
      </c>
      <c r="B6" s="54" t="s">
        <v>38</v>
      </c>
      <c r="C6" s="15">
        <f>E6-D6</f>
        <v>0</v>
      </c>
      <c r="D6" s="26">
        <f>E6*0.2126</f>
        <v>0</v>
      </c>
      <c r="E6" s="25">
        <f>SUM(E5:E5)</f>
        <v>0</v>
      </c>
    </row>
    <row r="7" spans="1:7" ht="24" hidden="1" customHeight="1" x14ac:dyDescent="0.25">
      <c r="A7" s="53"/>
      <c r="B7" s="21" t="s">
        <v>22</v>
      </c>
      <c r="C7" s="20"/>
      <c r="D7" s="19"/>
      <c r="E7" s="35"/>
    </row>
    <row r="8" spans="1:7" ht="26.25" x14ac:dyDescent="0.25">
      <c r="A8" s="52" t="s">
        <v>37</v>
      </c>
      <c r="B8" s="21" t="s">
        <v>22</v>
      </c>
      <c r="C8" s="20">
        <v>202922</v>
      </c>
      <c r="D8" s="19"/>
      <c r="E8" s="18">
        <f>SUM(C8:D8)</f>
        <v>202922</v>
      </c>
    </row>
    <row r="9" spans="1:7" ht="26.25" x14ac:dyDescent="0.25">
      <c r="A9" s="52" t="s">
        <v>36</v>
      </c>
      <c r="B9" s="21" t="s">
        <v>22</v>
      </c>
      <c r="C9" s="20">
        <v>425108</v>
      </c>
      <c r="D9" s="19"/>
      <c r="E9" s="18">
        <v>425108</v>
      </c>
    </row>
    <row r="10" spans="1:7" ht="18" customHeight="1" x14ac:dyDescent="0.25">
      <c r="A10" s="51" t="s">
        <v>35</v>
      </c>
      <c r="B10" s="21" t="s">
        <v>22</v>
      </c>
      <c r="C10" s="20">
        <v>20231</v>
      </c>
      <c r="D10" s="19">
        <v>5432</v>
      </c>
      <c r="E10" s="18">
        <f t="shared" ref="E10:E15" si="0">SUM(C10:D10)</f>
        <v>25663</v>
      </c>
    </row>
    <row r="11" spans="1:7" ht="18" customHeight="1" x14ac:dyDescent="0.25">
      <c r="A11" s="22" t="s">
        <v>34</v>
      </c>
      <c r="B11" s="21" t="s">
        <v>22</v>
      </c>
      <c r="C11" s="20">
        <v>85912</v>
      </c>
      <c r="D11" s="19">
        <v>0</v>
      </c>
      <c r="E11" s="18">
        <f t="shared" si="0"/>
        <v>85912</v>
      </c>
    </row>
    <row r="12" spans="1:7" ht="18" customHeight="1" x14ac:dyDescent="0.25">
      <c r="A12" s="50" t="s">
        <v>33</v>
      </c>
      <c r="B12" s="21" t="s">
        <v>22</v>
      </c>
      <c r="C12" s="20">
        <v>4331</v>
      </c>
      <c r="D12" s="19">
        <v>1169</v>
      </c>
      <c r="E12" s="18">
        <f t="shared" si="0"/>
        <v>5500</v>
      </c>
    </row>
    <row r="13" spans="1:7" ht="18" customHeight="1" x14ac:dyDescent="0.25">
      <c r="A13" s="50" t="s">
        <v>32</v>
      </c>
      <c r="B13" s="21" t="s">
        <v>22</v>
      </c>
      <c r="C13" s="20">
        <v>3150</v>
      </c>
      <c r="D13" s="19">
        <v>850</v>
      </c>
      <c r="E13" s="18">
        <f t="shared" si="0"/>
        <v>4000</v>
      </c>
    </row>
    <row r="14" spans="1:7" ht="18" customHeight="1" x14ac:dyDescent="0.25">
      <c r="A14" s="50" t="s">
        <v>31</v>
      </c>
      <c r="B14" s="21" t="s">
        <v>22</v>
      </c>
      <c r="C14" s="20">
        <v>15748</v>
      </c>
      <c r="D14" s="19">
        <v>4252</v>
      </c>
      <c r="E14" s="18">
        <f t="shared" si="0"/>
        <v>20000</v>
      </c>
    </row>
    <row r="15" spans="1:7" ht="18" customHeight="1" x14ac:dyDescent="0.25">
      <c r="A15" s="50" t="s">
        <v>30</v>
      </c>
      <c r="B15" s="21" t="s">
        <v>22</v>
      </c>
      <c r="C15" s="20">
        <v>7874</v>
      </c>
      <c r="D15" s="19">
        <v>2126</v>
      </c>
      <c r="E15" s="18">
        <f t="shared" si="0"/>
        <v>10000</v>
      </c>
    </row>
    <row r="16" spans="1:7" ht="18" hidden="1" customHeight="1" x14ac:dyDescent="0.25">
      <c r="A16" s="50"/>
      <c r="B16" s="21"/>
      <c r="C16" s="20"/>
      <c r="D16" s="19"/>
      <c r="E16" s="18"/>
    </row>
    <row r="17" spans="1:6" ht="18" customHeight="1" x14ac:dyDescent="0.25">
      <c r="A17" s="50" t="s">
        <v>29</v>
      </c>
      <c r="B17" s="21" t="s">
        <v>22</v>
      </c>
      <c r="C17" s="20">
        <v>472</v>
      </c>
      <c r="D17" s="19">
        <v>128</v>
      </c>
      <c r="E17" s="18">
        <f t="shared" ref="E17:E22" si="1">SUM(C17:D17)</f>
        <v>600</v>
      </c>
    </row>
    <row r="18" spans="1:6" x14ac:dyDescent="0.25">
      <c r="A18" s="49" t="s">
        <v>28</v>
      </c>
      <c r="B18" s="21" t="s">
        <v>22</v>
      </c>
      <c r="C18" s="20">
        <v>1575</v>
      </c>
      <c r="D18" s="19">
        <v>425</v>
      </c>
      <c r="E18" s="18">
        <f t="shared" si="1"/>
        <v>2000</v>
      </c>
    </row>
    <row r="19" spans="1:6" x14ac:dyDescent="0.25">
      <c r="A19" s="22" t="s">
        <v>27</v>
      </c>
      <c r="B19" s="21" t="s">
        <v>22</v>
      </c>
      <c r="C19" s="20">
        <v>2756</v>
      </c>
      <c r="D19" s="19">
        <v>744</v>
      </c>
      <c r="E19" s="35">
        <f t="shared" si="1"/>
        <v>3500</v>
      </c>
    </row>
    <row r="20" spans="1:6" x14ac:dyDescent="0.25">
      <c r="A20" s="2" t="s">
        <v>26</v>
      </c>
      <c r="B20" s="21" t="s">
        <v>22</v>
      </c>
      <c r="C20" s="20">
        <v>1575</v>
      </c>
      <c r="D20" s="19">
        <v>425</v>
      </c>
      <c r="E20" s="35">
        <f t="shared" si="1"/>
        <v>2000</v>
      </c>
      <c r="F20" s="48"/>
    </row>
    <row r="21" spans="1:6" x14ac:dyDescent="0.25">
      <c r="A21" s="22" t="s">
        <v>25</v>
      </c>
      <c r="B21" s="21" t="s">
        <v>22</v>
      </c>
      <c r="C21" s="20">
        <v>10000</v>
      </c>
      <c r="D21" s="19">
        <v>2700</v>
      </c>
      <c r="E21" s="40">
        <f t="shared" si="1"/>
        <v>12700</v>
      </c>
      <c r="F21" s="48"/>
    </row>
    <row r="22" spans="1:6" x14ac:dyDescent="0.25">
      <c r="A22" s="2" t="s">
        <v>24</v>
      </c>
      <c r="B22" s="21" t="s">
        <v>22</v>
      </c>
      <c r="C22" s="20">
        <v>236</v>
      </c>
      <c r="D22" s="19">
        <v>64</v>
      </c>
      <c r="E22" s="40">
        <f t="shared" si="1"/>
        <v>300</v>
      </c>
      <c r="F22" s="48"/>
    </row>
    <row r="23" spans="1:6" hidden="1" x14ac:dyDescent="0.25">
      <c r="A23" s="22"/>
      <c r="B23" s="21"/>
      <c r="C23" s="20"/>
      <c r="D23" s="19"/>
      <c r="E23" s="35"/>
      <c r="F23" s="48"/>
    </row>
    <row r="24" spans="1:6" ht="18" customHeight="1" x14ac:dyDescent="0.25">
      <c r="A24" s="47" t="s">
        <v>23</v>
      </c>
      <c r="B24" s="16" t="s">
        <v>22</v>
      </c>
      <c r="C24" s="46">
        <f>SUM(C7:C23)</f>
        <v>781890</v>
      </c>
      <c r="D24" s="46">
        <f>SUM(D7:D23)</f>
        <v>18315</v>
      </c>
      <c r="E24" s="45">
        <f>SUM(C24:D24)</f>
        <v>800205</v>
      </c>
    </row>
    <row r="25" spans="1:6" hidden="1" x14ac:dyDescent="0.25">
      <c r="A25" s="39"/>
      <c r="B25" s="21" t="s">
        <v>20</v>
      </c>
      <c r="C25" s="20"/>
      <c r="D25" s="38"/>
      <c r="E25" s="18"/>
    </row>
    <row r="26" spans="1:6" hidden="1" x14ac:dyDescent="0.25">
      <c r="A26" s="39"/>
      <c r="B26" s="21" t="s">
        <v>20</v>
      </c>
      <c r="C26" s="20"/>
      <c r="D26" s="38"/>
      <c r="E26" s="18"/>
    </row>
    <row r="27" spans="1:6" ht="15.75" customHeight="1" x14ac:dyDescent="0.25">
      <c r="A27" s="44" t="s">
        <v>21</v>
      </c>
      <c r="B27" s="16" t="s">
        <v>20</v>
      </c>
      <c r="C27" s="15">
        <f>SUM(C25:C26)</f>
        <v>0</v>
      </c>
      <c r="D27" s="15">
        <f>SUM(D25:D26)</f>
        <v>0</v>
      </c>
      <c r="E27" s="43">
        <f>SUM(E25:E26)</f>
        <v>0</v>
      </c>
    </row>
    <row r="28" spans="1:6" ht="15.75" customHeight="1" x14ac:dyDescent="0.25">
      <c r="A28" s="39" t="s">
        <v>19</v>
      </c>
      <c r="B28" s="21" t="s">
        <v>13</v>
      </c>
      <c r="C28" s="42">
        <v>157</v>
      </c>
      <c r="D28" s="42">
        <v>43</v>
      </c>
      <c r="E28" s="41">
        <f>SUM(C28:D28)</f>
        <v>200</v>
      </c>
    </row>
    <row r="29" spans="1:6" ht="15.75" customHeight="1" x14ac:dyDescent="0.25">
      <c r="A29" s="39" t="s">
        <v>18</v>
      </c>
      <c r="B29" s="21" t="s">
        <v>13</v>
      </c>
      <c r="C29" s="42">
        <v>157</v>
      </c>
      <c r="D29" s="42">
        <v>43</v>
      </c>
      <c r="E29" s="41">
        <f>SUM(C29:D29)</f>
        <v>200</v>
      </c>
    </row>
    <row r="30" spans="1:6" ht="25.5" customHeight="1" x14ac:dyDescent="0.25">
      <c r="A30" s="36" t="s">
        <v>17</v>
      </c>
      <c r="B30" s="21" t="s">
        <v>13</v>
      </c>
      <c r="C30" s="20">
        <v>3543</v>
      </c>
      <c r="D30" s="19">
        <v>957</v>
      </c>
      <c r="E30" s="40">
        <f>SUM(C30:D30)</f>
        <v>4500</v>
      </c>
    </row>
    <row r="31" spans="1:6" ht="21" customHeight="1" x14ac:dyDescent="0.25">
      <c r="A31" s="39" t="s">
        <v>16</v>
      </c>
      <c r="B31" s="21" t="s">
        <v>13</v>
      </c>
      <c r="C31" s="20">
        <v>945</v>
      </c>
      <c r="D31" s="38">
        <v>255</v>
      </c>
      <c r="E31" s="18">
        <f>SUM(C31:D31)</f>
        <v>1200</v>
      </c>
    </row>
    <row r="32" spans="1:6" ht="21.75" customHeight="1" x14ac:dyDescent="0.25">
      <c r="A32" s="39" t="s">
        <v>15</v>
      </c>
      <c r="B32" s="21" t="s">
        <v>13</v>
      </c>
      <c r="C32" s="20">
        <v>1181</v>
      </c>
      <c r="D32" s="38">
        <v>319</v>
      </c>
      <c r="E32" s="37">
        <v>1500</v>
      </c>
    </row>
    <row r="33" spans="1:5" ht="18.75" hidden="1" customHeight="1" x14ac:dyDescent="0.25">
      <c r="A33" s="39"/>
      <c r="B33" s="21"/>
      <c r="C33" s="20"/>
      <c r="D33" s="38"/>
      <c r="E33" s="18"/>
    </row>
    <row r="34" spans="1:5" ht="19.5" hidden="1" customHeight="1" x14ac:dyDescent="0.25">
      <c r="A34" s="39"/>
      <c r="B34" s="21"/>
      <c r="C34" s="20"/>
      <c r="D34" s="38"/>
      <c r="E34" s="37"/>
    </row>
    <row r="35" spans="1:5" ht="25.5" hidden="1" customHeight="1" x14ac:dyDescent="0.25">
      <c r="A35" s="36"/>
      <c r="B35" s="21"/>
      <c r="C35" s="20"/>
      <c r="D35" s="19"/>
      <c r="E35" s="35"/>
    </row>
    <row r="36" spans="1:5" ht="17.25" hidden="1" customHeight="1" x14ac:dyDescent="0.25">
      <c r="A36" s="36"/>
      <c r="B36" s="21"/>
      <c r="C36" s="20"/>
      <c r="D36" s="19"/>
      <c r="E36" s="35"/>
    </row>
    <row r="37" spans="1:5" ht="20.25" customHeight="1" x14ac:dyDescent="0.25">
      <c r="A37" s="34" t="s">
        <v>14</v>
      </c>
      <c r="B37" s="16" t="s">
        <v>13</v>
      </c>
      <c r="C37" s="33">
        <f>SUM(C28:C36)</f>
        <v>5983</v>
      </c>
      <c r="D37" s="33">
        <f>SUM(D28:D36)</f>
        <v>1617</v>
      </c>
      <c r="E37" s="33">
        <f>SUM(E28:E36)</f>
        <v>7600</v>
      </c>
    </row>
    <row r="38" spans="1:5" ht="19.5" customHeight="1" x14ac:dyDescent="0.25">
      <c r="A38" s="14" t="s">
        <v>12</v>
      </c>
      <c r="B38" s="32" t="s">
        <v>11</v>
      </c>
      <c r="C38" s="31">
        <f>E38-D38</f>
        <v>787873</v>
      </c>
      <c r="D38" s="30">
        <f>SUM(D6,D24,D27,D37,)</f>
        <v>19932</v>
      </c>
      <c r="E38" s="29">
        <f>SUM(E6,E24,E27,E37,)</f>
        <v>807805</v>
      </c>
    </row>
    <row r="39" spans="1:5" ht="9" customHeight="1" x14ac:dyDescent="0.25">
      <c r="A39" s="28"/>
      <c r="B39" s="27"/>
      <c r="C39" s="20"/>
      <c r="D39" s="26"/>
      <c r="E39" s="25"/>
    </row>
    <row r="40" spans="1:5" ht="19.5" customHeight="1" x14ac:dyDescent="0.25">
      <c r="A40" s="24" t="s">
        <v>10</v>
      </c>
      <c r="B40" s="21" t="s">
        <v>2</v>
      </c>
      <c r="C40" s="20">
        <v>13563</v>
      </c>
      <c r="D40" s="19">
        <v>3662</v>
      </c>
      <c r="E40" s="18">
        <f>SUM(C40:D40)</f>
        <v>17225</v>
      </c>
    </row>
    <row r="41" spans="1:5" ht="19.5" customHeight="1" x14ac:dyDescent="0.25">
      <c r="A41" s="24" t="s">
        <v>9</v>
      </c>
      <c r="B41" s="21" t="s">
        <v>2</v>
      </c>
      <c r="C41" s="20">
        <v>1181</v>
      </c>
      <c r="D41" s="19">
        <v>319</v>
      </c>
      <c r="E41" s="18">
        <v>1500</v>
      </c>
    </row>
    <row r="42" spans="1:5" ht="19.5" customHeight="1" x14ac:dyDescent="0.25">
      <c r="A42" s="24" t="s">
        <v>8</v>
      </c>
      <c r="B42" s="21" t="s">
        <v>2</v>
      </c>
      <c r="C42" s="20">
        <v>9764</v>
      </c>
      <c r="D42" s="19">
        <v>2637</v>
      </c>
      <c r="E42" s="18">
        <f>SUM(C42:D42)</f>
        <v>12401</v>
      </c>
    </row>
    <row r="43" spans="1:5" ht="28.5" customHeight="1" x14ac:dyDescent="0.25">
      <c r="A43" s="23" t="s">
        <v>7</v>
      </c>
      <c r="B43" s="21" t="s">
        <v>2</v>
      </c>
      <c r="C43" s="20">
        <v>5000</v>
      </c>
      <c r="D43" s="19">
        <v>1350</v>
      </c>
      <c r="E43" s="18">
        <f>SUM(C43:D43)</f>
        <v>6350</v>
      </c>
    </row>
    <row r="44" spans="1:5" ht="16.5" customHeight="1" x14ac:dyDescent="0.25">
      <c r="A44" s="23" t="s">
        <v>6</v>
      </c>
      <c r="B44" s="21" t="s">
        <v>2</v>
      </c>
      <c r="C44" s="20">
        <v>11000</v>
      </c>
      <c r="D44" s="19">
        <v>2970</v>
      </c>
      <c r="E44" s="18">
        <f>SUM(C44:D44)</f>
        <v>13970</v>
      </c>
    </row>
    <row r="45" spans="1:5" ht="30.75" customHeight="1" x14ac:dyDescent="0.25">
      <c r="A45" s="23" t="s">
        <v>5</v>
      </c>
      <c r="B45" s="21" t="s">
        <v>2</v>
      </c>
      <c r="C45" s="20">
        <v>6640</v>
      </c>
      <c r="D45" s="19">
        <v>1300</v>
      </c>
      <c r="E45" s="18">
        <f>SUM(C45:D45)</f>
        <v>7940</v>
      </c>
    </row>
    <row r="46" spans="1:5" ht="20.25" customHeight="1" x14ac:dyDescent="0.25">
      <c r="A46" s="22" t="s">
        <v>4</v>
      </c>
      <c r="B46" s="21" t="s">
        <v>2</v>
      </c>
      <c r="C46" s="20">
        <v>866</v>
      </c>
      <c r="D46" s="19">
        <v>234</v>
      </c>
      <c r="E46" s="18">
        <f>SUM(C46:D46)</f>
        <v>1100</v>
      </c>
    </row>
    <row r="47" spans="1:5" ht="19.5" customHeight="1" x14ac:dyDescent="0.25">
      <c r="A47" s="17" t="s">
        <v>3</v>
      </c>
      <c r="B47" s="16" t="s">
        <v>2</v>
      </c>
      <c r="C47" s="15">
        <f>SUM(C40:C46)</f>
        <v>48014</v>
      </c>
      <c r="D47" s="15">
        <f>SUM(D40:D46)</f>
        <v>12472</v>
      </c>
      <c r="E47" s="15">
        <f>SUM(E40:E46)</f>
        <v>60486</v>
      </c>
    </row>
    <row r="48" spans="1:5" ht="15.75" customHeight="1" x14ac:dyDescent="0.25">
      <c r="A48" s="14" t="s">
        <v>1</v>
      </c>
      <c r="B48" s="13" t="s">
        <v>0</v>
      </c>
      <c r="C48" s="12">
        <f>E48-D48</f>
        <v>48014</v>
      </c>
      <c r="D48" s="11">
        <f>SUM(D47:D47)</f>
        <v>12472</v>
      </c>
      <c r="E48" s="10">
        <f>SUM(E47:E47)</f>
        <v>60486</v>
      </c>
    </row>
    <row r="49" spans="1:5" ht="9" customHeight="1" x14ac:dyDescent="0.3">
      <c r="A49" s="9"/>
      <c r="B49" s="8"/>
      <c r="C49" s="8"/>
      <c r="D49" s="8"/>
      <c r="E49" s="7"/>
    </row>
    <row r="50" spans="1:5" s="3" customFormat="1" ht="12" x14ac:dyDescent="0.2">
      <c r="E50" s="4"/>
    </row>
    <row r="51" spans="1:5" s="3" customFormat="1" ht="12" x14ac:dyDescent="0.2">
      <c r="E51" s="4"/>
    </row>
    <row r="52" spans="1:5" s="3" customFormat="1" ht="12" x14ac:dyDescent="0.2">
      <c r="E52" s="4"/>
    </row>
    <row r="53" spans="1:5" s="3" customFormat="1" ht="12.75" customHeight="1" x14ac:dyDescent="0.2">
      <c r="E53" s="4"/>
    </row>
    <row r="54" spans="1:5" s="3" customFormat="1" ht="16.5" customHeight="1" x14ac:dyDescent="0.2">
      <c r="E54" s="6"/>
    </row>
    <row r="55" spans="1:5" s="3" customFormat="1" ht="12" customHeight="1" x14ac:dyDescent="0.2">
      <c r="E55" s="4"/>
    </row>
    <row r="56" spans="1:5" s="3" customFormat="1" ht="12" x14ac:dyDescent="0.2">
      <c r="A56" s="5"/>
      <c r="E56" s="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ÁFÁS mego. beruh.felúj.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2021-06-14T08:18:18Z</dcterms:created>
  <dcterms:modified xsi:type="dcterms:W3CDTF">2021-06-14T09:11:52Z</dcterms:modified>
</cp:coreProperties>
</file>