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3. melléklet" sheetId="1" r:id="rId1"/>
  </sheets>
  <calcPr calcId="145621"/>
</workbook>
</file>

<file path=xl/calcChain.xml><?xml version="1.0" encoding="utf-8"?>
<calcChain xmlns="http://schemas.openxmlformats.org/spreadsheetml/2006/main">
  <c r="J21" i="1" l="1"/>
  <c r="G21" i="1"/>
  <c r="P20" i="1"/>
  <c r="P21" i="1" s="1"/>
  <c r="O20" i="1"/>
  <c r="O21" i="1" s="1"/>
  <c r="N20" i="1"/>
  <c r="N21" i="1" s="1"/>
  <c r="M20" i="1"/>
  <c r="M21" i="1" s="1"/>
  <c r="L20" i="1"/>
  <c r="K20" i="1"/>
  <c r="K21" i="1" s="1"/>
  <c r="I20" i="1"/>
  <c r="I21" i="1" s="1"/>
  <c r="H20" i="1"/>
  <c r="H21" i="1" s="1"/>
  <c r="E20" i="1"/>
  <c r="E21" i="1" s="1"/>
  <c r="D20" i="1"/>
  <c r="C20" i="1"/>
  <c r="C21" i="1" s="1"/>
  <c r="S19" i="1"/>
  <c r="T19" i="1" s="1"/>
  <c r="R19" i="1"/>
  <c r="Q19" i="1"/>
  <c r="S18" i="1"/>
  <c r="T18" i="1" s="1"/>
  <c r="R18" i="1"/>
  <c r="Q18" i="1"/>
  <c r="S17" i="1"/>
  <c r="R17" i="1"/>
  <c r="Q17" i="1"/>
  <c r="S16" i="1"/>
  <c r="R16" i="1"/>
  <c r="Q16" i="1"/>
  <c r="S15" i="1"/>
  <c r="T15" i="1" s="1"/>
  <c r="R15" i="1"/>
  <c r="Q15" i="1"/>
  <c r="S14" i="1"/>
  <c r="T14" i="1" s="1"/>
  <c r="R14" i="1"/>
  <c r="R20" i="1" s="1"/>
  <c r="Q14" i="1"/>
  <c r="S13" i="1"/>
  <c r="R13" i="1"/>
  <c r="Q13" i="1"/>
  <c r="S12" i="1"/>
  <c r="Q12" i="1"/>
  <c r="L12" i="1"/>
  <c r="L21" i="1" s="1"/>
  <c r="F12" i="1"/>
  <c r="F21" i="1" s="1"/>
  <c r="D12" i="1"/>
  <c r="D21" i="1" s="1"/>
  <c r="Q20" i="1" l="1"/>
  <c r="Q21" i="1" s="1"/>
  <c r="T16" i="1"/>
  <c r="T13" i="1"/>
  <c r="T17" i="1"/>
  <c r="R12" i="1"/>
  <c r="R21" i="1" s="1"/>
  <c r="S20" i="1"/>
  <c r="T20" i="1" s="1"/>
  <c r="T12" i="1"/>
  <c r="S21" i="1" l="1"/>
  <c r="T21" i="1" s="1"/>
</calcChain>
</file>

<file path=xl/sharedStrings.xml><?xml version="1.0" encoding="utf-8"?>
<sst xmlns="http://schemas.openxmlformats.org/spreadsheetml/2006/main" count="50" uniqueCount="37">
  <si>
    <t xml:space="preserve">SÁRVÁR VÁROS ÖNKORMÁNYZATA  </t>
  </si>
  <si>
    <t xml:space="preserve"> MŰKÖDÉSI BEVÉTELEINEK KÖLTSÉGVETÉSI SZERVENKÉNTI ALAKULÁSA</t>
  </si>
  <si>
    <t>2020. év</t>
  </si>
  <si>
    <t>adatok Ft-ban</t>
  </si>
  <si>
    <t>Sorszám</t>
  </si>
  <si>
    <t>Megnevezés</t>
  </si>
  <si>
    <t>működési támogatások államháztartáson belülről</t>
  </si>
  <si>
    <t>működési támogatások, elvonások, befizetések</t>
  </si>
  <si>
    <t>közhatalmi bevételek</t>
  </si>
  <si>
    <t>működési bevételek</t>
  </si>
  <si>
    <t>működési célú átvett pénzeszközök</t>
  </si>
  <si>
    <t>működési bevételek összesen</t>
  </si>
  <si>
    <t>eredeti    előirányzat</t>
  </si>
  <si>
    <t>módosított  előirányzat</t>
  </si>
  <si>
    <t>teljesítés</t>
  </si>
  <si>
    <t>módosított előirányat</t>
  </si>
  <si>
    <t>teljesítés   %-a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</si>
  <si>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</si>
  <si>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</si>
  <si>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</si>
  <si>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</si>
  <si>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</si>
  <si>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</si>
  <si>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</si>
  <si>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</si>
  <si>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</si>
  <si>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</si>
  <si>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</si>
  <si>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</si>
  <si>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</si>
  <si>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</si>
  <si>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</si>
  <si>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</si>
  <si>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</si>
  <si>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összesen: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</si>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</sst>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1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2">
    <xf numFmtId="0" fontId="0" fillId="0" borderId="0" xfId="0"/>
    <xf numFmtId="0" fontId="6" fillId="0" borderId="0" xfId="2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7" fillId="0" borderId="0" xfId="0" applyFont="1"/>
    <xf numFmtId="0" fontId="0" fillId="0" borderId="12" xfId="0" applyFill="1" applyBorder="1" applyAlignment="1">
      <alignment horizontal="right"/>
    </xf>
    <xf numFmtId="0" fontId="7" fillId="0" borderId="12" xfId="2" applyFont="1" applyFill="1" applyBorder="1" applyAlignment="1">
      <alignment horizontal="left" wrapText="1"/>
    </xf>
    <xf numFmtId="164" fontId="9" fillId="0" borderId="23" xfId="1" applyNumberFormat="1" applyFont="1" applyFill="1" applyBorder="1" applyAlignment="1">
      <alignment horizontal="left"/>
    </xf>
    <xf numFmtId="164" fontId="9" fillId="0" borderId="24" xfId="1" applyNumberFormat="1" applyFont="1" applyFill="1" applyBorder="1"/>
    <xf numFmtId="164" fontId="9" fillId="0" borderId="25" xfId="1" applyNumberFormat="1" applyFont="1" applyFill="1" applyBorder="1"/>
    <xf numFmtId="164" fontId="9" fillId="0" borderId="23" xfId="1" applyNumberFormat="1" applyFont="1" applyFill="1" applyBorder="1"/>
    <xf numFmtId="164" fontId="9" fillId="0" borderId="26" xfId="1" applyNumberFormat="1" applyFont="1" applyFill="1" applyBorder="1"/>
    <xf numFmtId="164" fontId="9" fillId="0" borderId="27" xfId="1" applyNumberFormat="1" applyFont="1" applyFill="1" applyBorder="1"/>
    <xf numFmtId="164" fontId="10" fillId="0" borderId="25" xfId="1" applyNumberFormat="1" applyFont="1" applyFill="1" applyBorder="1"/>
    <xf numFmtId="165" fontId="3" fillId="0" borderId="28" xfId="0" applyNumberFormat="1" applyFont="1" applyFill="1" applyBorder="1"/>
    <xf numFmtId="0" fontId="0" fillId="0" borderId="0" xfId="0" applyFill="1"/>
    <xf numFmtId="0" fontId="0" fillId="0" borderId="28" xfId="0" applyBorder="1" applyAlignment="1">
      <alignment horizontal="right"/>
    </xf>
    <xf numFmtId="0" fontId="3" fillId="0" borderId="16" xfId="2" applyFont="1" applyBorder="1" applyAlignment="1">
      <alignment horizontal="left" wrapText="1"/>
    </xf>
    <xf numFmtId="164" fontId="9" fillId="0" borderId="23" xfId="1" applyNumberFormat="1" applyFont="1" applyBorder="1" applyAlignment="1">
      <alignment horizontal="left"/>
    </xf>
    <xf numFmtId="164" fontId="9" fillId="0" borderId="29" xfId="1" applyNumberFormat="1" applyFont="1" applyBorder="1"/>
    <xf numFmtId="164" fontId="9" fillId="0" borderId="30" xfId="1" applyNumberFormat="1" applyFont="1" applyBorder="1"/>
    <xf numFmtId="164" fontId="9" fillId="0" borderId="31" xfId="1" applyNumberFormat="1" applyFont="1" applyBorder="1"/>
    <xf numFmtId="164" fontId="9" fillId="0" borderId="32" xfId="1" applyNumberFormat="1" applyFont="1" applyBorder="1"/>
    <xf numFmtId="164" fontId="9" fillId="0" borderId="33" xfId="1" applyNumberFormat="1" applyFont="1" applyBorder="1"/>
    <xf numFmtId="164" fontId="9" fillId="0" borderId="27" xfId="1" applyNumberFormat="1" applyFont="1" applyBorder="1"/>
    <xf numFmtId="164" fontId="9" fillId="0" borderId="24" xfId="1" applyNumberFormat="1" applyFont="1" applyBorder="1"/>
    <xf numFmtId="164" fontId="10" fillId="0" borderId="25" xfId="1" applyNumberFormat="1" applyFont="1" applyBorder="1"/>
    <xf numFmtId="165" fontId="3" fillId="0" borderId="28" xfId="0" applyNumberFormat="1" applyFont="1" applyBorder="1"/>
    <xf numFmtId="0" fontId="0" fillId="0" borderId="16" xfId="0" applyBorder="1" applyAlignment="1">
      <alignment horizontal="right"/>
    </xf>
    <xf numFmtId="0" fontId="3" fillId="0" borderId="16" xfId="2" applyFont="1" applyBorder="1" applyAlignment="1">
      <alignment horizontal="left"/>
    </xf>
    <xf numFmtId="0" fontId="7" fillId="0" borderId="16" xfId="2" quotePrefix="1" applyFont="1" applyBorder="1" applyAlignment="1">
      <alignment horizontal="left"/>
    </xf>
    <xf numFmtId="0" fontId="7" fillId="0" borderId="16" xfId="2" applyFont="1" applyBorder="1"/>
    <xf numFmtId="0" fontId="3" fillId="0" borderId="34" xfId="2" quotePrefix="1" applyFont="1" applyBorder="1" applyAlignment="1">
      <alignment horizontal="left" wrapText="1"/>
    </xf>
    <xf numFmtId="164" fontId="9" fillId="0" borderId="35" xfId="1" applyNumberFormat="1" applyFont="1" applyBorder="1" applyAlignment="1">
      <alignment horizontal="left"/>
    </xf>
    <xf numFmtId="164" fontId="9" fillId="0" borderId="36" xfId="1" applyNumberFormat="1" applyFont="1" applyBorder="1"/>
    <xf numFmtId="164" fontId="9" fillId="0" borderId="37" xfId="1" applyNumberFormat="1" applyFont="1" applyBorder="1"/>
    <xf numFmtId="164" fontId="9" fillId="0" borderId="38" xfId="1" applyNumberFormat="1" applyFont="1" applyBorder="1"/>
    <xf numFmtId="164" fontId="9" fillId="0" borderId="39" xfId="1" applyNumberFormat="1" applyFont="1" applyBorder="1"/>
    <xf numFmtId="0" fontId="7" fillId="0" borderId="40" xfId="2" quotePrefix="1" applyFont="1" applyBorder="1" applyAlignment="1">
      <alignment horizontal="left" wrapText="1"/>
    </xf>
    <xf numFmtId="164" fontId="9" fillId="0" borderId="41" xfId="1" applyNumberFormat="1" applyFont="1" applyBorder="1" applyAlignment="1">
      <alignment horizontal="left"/>
    </xf>
    <xf numFmtId="164" fontId="9" fillId="0" borderId="42" xfId="1" applyNumberFormat="1" applyFont="1" applyBorder="1" applyAlignment="1">
      <alignment horizontal="left"/>
    </xf>
    <xf numFmtId="164" fontId="9" fillId="0" borderId="43" xfId="1" applyNumberFormat="1" applyFont="1" applyBorder="1" applyAlignment="1">
      <alignment horizontal="left"/>
    </xf>
    <xf numFmtId="164" fontId="9" fillId="0" borderId="44" xfId="1" applyNumberFormat="1" applyFont="1" applyBorder="1" applyAlignment="1">
      <alignment horizontal="left"/>
    </xf>
    <xf numFmtId="165" fontId="3" fillId="0" borderId="40" xfId="0" applyNumberFormat="1" applyFont="1" applyBorder="1"/>
    <xf numFmtId="0" fontId="6" fillId="0" borderId="1" xfId="2" applyFont="1" applyBorder="1"/>
    <xf numFmtId="164" fontId="10" fillId="0" borderId="40" xfId="1" applyNumberFormat="1" applyFont="1" applyBorder="1"/>
    <xf numFmtId="164" fontId="10" fillId="0" borderId="40" xfId="1" applyNumberFormat="1" applyFont="1" applyFill="1" applyBorder="1"/>
    <xf numFmtId="164" fontId="10" fillId="0" borderId="4" xfId="1" applyNumberFormat="1" applyFont="1" applyBorder="1"/>
    <xf numFmtId="165" fontId="3" fillId="0" borderId="18" xfId="0" applyNumberFormat="1" applyFont="1" applyBorder="1"/>
    <xf numFmtId="164" fontId="7" fillId="0" borderId="0" xfId="0" applyNumberFormat="1" applyFont="1"/>
    <xf numFmtId="0" fontId="3" fillId="0" borderId="0" xfId="0" applyFont="1"/>
    <xf numFmtId="164" fontId="3" fillId="0" borderId="0" xfId="0" applyNumberFormat="1" applyFont="1"/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horizontal="center" vertical="center" wrapText="1"/>
    </xf>
    <xf numFmtId="164" fontId="7" fillId="0" borderId="18" xfId="1" applyNumberFormat="1" applyFont="1" applyFill="1" applyBorder="1" applyAlignment="1">
      <alignment horizontal="center" vertical="center" wrapText="1"/>
    </xf>
    <xf numFmtId="164" fontId="7" fillId="0" borderId="11" xfId="1" applyNumberFormat="1" applyFont="1" applyBorder="1" applyAlignment="1">
      <alignment horizontal="center" vertical="center" wrapText="1"/>
    </xf>
    <xf numFmtId="164" fontId="7" fillId="0" borderId="15" xfId="1" applyNumberFormat="1" applyFont="1" applyBorder="1" applyAlignment="1">
      <alignment horizontal="center" vertical="center" wrapText="1"/>
    </xf>
    <xf numFmtId="164" fontId="7" fillId="0" borderId="20" xfId="1" applyNumberFormat="1" applyFont="1" applyBorder="1" applyAlignment="1">
      <alignment horizontal="center" vertical="center" wrapText="1"/>
    </xf>
    <xf numFmtId="164" fontId="7" fillId="0" borderId="12" xfId="1" applyNumberFormat="1" applyFont="1" applyFill="1" applyBorder="1" applyAlignment="1">
      <alignment horizontal="center" vertical="center" wrapText="1"/>
    </xf>
    <xf numFmtId="164" fontId="7" fillId="0" borderId="16" xfId="1" applyNumberFormat="1" applyFont="1" applyFill="1" applyBorder="1" applyAlignment="1">
      <alignment horizontal="center" vertical="center" wrapText="1"/>
    </xf>
    <xf numFmtId="164" fontId="7" fillId="0" borderId="21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Border="1" applyAlignment="1">
      <alignment horizontal="center" vertical="center" wrapText="1"/>
    </xf>
    <xf numFmtId="164" fontId="7" fillId="0" borderId="17" xfId="1" applyNumberFormat="1" applyFont="1" applyBorder="1" applyAlignment="1">
      <alignment horizontal="center" vertical="center" wrapText="1"/>
    </xf>
    <xf numFmtId="164" fontId="7" fillId="0" borderId="22" xfId="1" applyNumberFormat="1" applyFont="1" applyBorder="1" applyAlignment="1">
      <alignment horizontal="center" vertical="center" wrapText="1"/>
    </xf>
    <xf numFmtId="164" fontId="7" fillId="0" borderId="12" xfId="1" applyNumberFormat="1" applyFont="1" applyBorder="1" applyAlignment="1">
      <alignment horizontal="center" vertical="center" wrapText="1"/>
    </xf>
    <xf numFmtId="164" fontId="7" fillId="0" borderId="16" xfId="1" applyNumberFormat="1" applyFont="1" applyBorder="1" applyAlignment="1">
      <alignment horizontal="center" vertical="center" wrapText="1"/>
    </xf>
    <xf numFmtId="164" fontId="7" fillId="0" borderId="21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10" xfId="1" applyNumberFormat="1" applyFont="1" applyBorder="1" applyAlignment="1">
      <alignment horizontal="center" vertical="center" wrapText="1"/>
    </xf>
    <xf numFmtId="164" fontId="7" fillId="0" borderId="18" xfId="1" applyNumberFormat="1" applyFont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center" vertical="center" wrapText="1"/>
    </xf>
    <xf numFmtId="164" fontId="7" fillId="0" borderId="19" xfId="1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7" fillId="0" borderId="1" xfId="0" applyFont="1" applyBorder="1" applyAlignment="1">
      <alignment horizontal="right"/>
    </xf>
    <xf numFmtId="0" fontId="8" fillId="0" borderId="2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6" fillId="0" borderId="3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4" fillId="0" borderId="0" xfId="0" applyFont="1" applyAlignment="1">
      <alignment horizontal="center"/>
    </xf>
  </cellXfs>
  <cellStyles count="17">
    <cellStyle name="Ezres" xfId="1" builtinId="3"/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26"/>
  <sheetViews>
    <sheetView tabSelected="1" topLeftCell="E1" zoomScale="98" zoomScaleNormal="98" workbookViewId="0">
      <selection activeCell="B1" sqref="B1:T1"/>
    </sheetView>
  </sheetViews>
  <sheetFormatPr defaultRowHeight="12.75" x14ac:dyDescent="0.2"/>
  <cols>
    <col min="1" max="1" width="5.28515625" customWidth="1"/>
    <col min="2" max="2" width="22.5703125" customWidth="1"/>
    <col min="3" max="3" width="17.7109375" customWidth="1"/>
    <col min="4" max="4" width="16.28515625" customWidth="1"/>
    <col min="5" max="7" width="17.42578125" customWidth="1"/>
    <col min="8" max="8" width="17.7109375" customWidth="1"/>
    <col min="9" max="9" width="17.85546875" customWidth="1"/>
    <col min="10" max="10" width="16.28515625" customWidth="1"/>
    <col min="11" max="11" width="16.42578125" customWidth="1"/>
    <col min="12" max="13" width="16.28515625" customWidth="1"/>
    <col min="14" max="14" width="13.5703125" customWidth="1"/>
    <col min="15" max="15" width="16.140625" customWidth="1"/>
    <col min="16" max="16" width="15.85546875" customWidth="1"/>
    <col min="17" max="17" width="19.28515625" customWidth="1"/>
    <col min="18" max="18" width="18" customWidth="1"/>
    <col min="19" max="19" width="17.5703125" customWidth="1"/>
  </cols>
  <sheetData>
    <row r="1" spans="1:20" ht="15.75" x14ac:dyDescent="0.25"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</row>
    <row r="2" spans="1:20" ht="15" customHeight="1" x14ac:dyDescent="0.25"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ht="15" customHeight="1" x14ac:dyDescent="0.25"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21.95" customHeight="1" x14ac:dyDescent="0.25">
      <c r="B4" s="72" t="s">
        <v>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ht="21.95" customHeight="1" x14ac:dyDescent="0.2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</row>
    <row r="6" spans="1:20" ht="21.95" customHeight="1" thickBot="1" x14ac:dyDescent="0.3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73" t="s">
        <v>3</v>
      </c>
      <c r="T6" s="73"/>
    </row>
    <row r="7" spans="1:20" ht="36.75" customHeight="1" thickBot="1" x14ac:dyDescent="0.25">
      <c r="A7" s="74" t="s">
        <v>4</v>
      </c>
      <c r="B7" s="77" t="s">
        <v>5</v>
      </c>
      <c r="C7" s="80" t="s">
        <v>6</v>
      </c>
      <c r="D7" s="81"/>
      <c r="E7" s="82"/>
      <c r="F7" s="83" t="s">
        <v>7</v>
      </c>
      <c r="G7" s="82"/>
      <c r="H7" s="84" t="s">
        <v>8</v>
      </c>
      <c r="I7" s="85"/>
      <c r="J7" s="86"/>
      <c r="K7" s="84" t="s">
        <v>9</v>
      </c>
      <c r="L7" s="85"/>
      <c r="M7" s="86"/>
      <c r="N7" s="85" t="s">
        <v>10</v>
      </c>
      <c r="O7" s="87"/>
      <c r="P7" s="87"/>
      <c r="Q7" s="88" t="s">
        <v>11</v>
      </c>
      <c r="R7" s="89"/>
      <c r="S7" s="89"/>
      <c r="T7" s="90"/>
    </row>
    <row r="8" spans="1:20" ht="21.95" customHeight="1" x14ac:dyDescent="0.2">
      <c r="A8" s="75"/>
      <c r="B8" s="78"/>
      <c r="C8" s="51" t="s">
        <v>12</v>
      </c>
      <c r="D8" s="51" t="s">
        <v>13</v>
      </c>
      <c r="E8" s="66" t="s">
        <v>14</v>
      </c>
      <c r="F8" s="51" t="s">
        <v>15</v>
      </c>
      <c r="G8" s="66" t="s">
        <v>14</v>
      </c>
      <c r="H8" s="51" t="s">
        <v>12</v>
      </c>
      <c r="I8" s="51" t="s">
        <v>13</v>
      </c>
      <c r="J8" s="66" t="s">
        <v>14</v>
      </c>
      <c r="K8" s="51" t="s">
        <v>12</v>
      </c>
      <c r="L8" s="51" t="s">
        <v>13</v>
      </c>
      <c r="M8" s="66" t="s">
        <v>14</v>
      </c>
      <c r="N8" s="69" t="s">
        <v>12</v>
      </c>
      <c r="O8" s="51" t="s">
        <v>13</v>
      </c>
      <c r="P8" s="54" t="s">
        <v>14</v>
      </c>
      <c r="Q8" s="57" t="s">
        <v>12</v>
      </c>
      <c r="R8" s="57" t="s">
        <v>13</v>
      </c>
      <c r="S8" s="60" t="s">
        <v>14</v>
      </c>
      <c r="T8" s="63" t="s">
        <v>16</v>
      </c>
    </row>
    <row r="9" spans="1:20" ht="21.95" customHeight="1" x14ac:dyDescent="0.2">
      <c r="A9" s="75"/>
      <c r="B9" s="78"/>
      <c r="C9" s="52"/>
      <c r="D9" s="52"/>
      <c r="E9" s="67"/>
      <c r="F9" s="52"/>
      <c r="G9" s="67"/>
      <c r="H9" s="52"/>
      <c r="I9" s="52"/>
      <c r="J9" s="67"/>
      <c r="K9" s="52"/>
      <c r="L9" s="52"/>
      <c r="M9" s="67"/>
      <c r="N9" s="70"/>
      <c r="O9" s="52"/>
      <c r="P9" s="55"/>
      <c r="Q9" s="58"/>
      <c r="R9" s="58"/>
      <c r="S9" s="61"/>
      <c r="T9" s="64"/>
    </row>
    <row r="10" spans="1:20" ht="21.95" customHeight="1" x14ac:dyDescent="0.2">
      <c r="A10" s="75"/>
      <c r="B10" s="78"/>
      <c r="C10" s="52"/>
      <c r="D10" s="52"/>
      <c r="E10" s="67"/>
      <c r="F10" s="52"/>
      <c r="G10" s="67"/>
      <c r="H10" s="52"/>
      <c r="I10" s="52"/>
      <c r="J10" s="67"/>
      <c r="K10" s="52"/>
      <c r="L10" s="52"/>
      <c r="M10" s="67"/>
      <c r="N10" s="70"/>
      <c r="O10" s="52"/>
      <c r="P10" s="55"/>
      <c r="Q10" s="58"/>
      <c r="R10" s="58"/>
      <c r="S10" s="61"/>
      <c r="T10" s="64"/>
    </row>
    <row r="11" spans="1:20" ht="21.95" customHeight="1" thickBot="1" x14ac:dyDescent="0.25">
      <c r="A11" s="76"/>
      <c r="B11" s="79"/>
      <c r="C11" s="53"/>
      <c r="D11" s="53"/>
      <c r="E11" s="68"/>
      <c r="F11" s="53"/>
      <c r="G11" s="68"/>
      <c r="H11" s="53"/>
      <c r="I11" s="53"/>
      <c r="J11" s="68"/>
      <c r="K11" s="53"/>
      <c r="L11" s="53"/>
      <c r="M11" s="68"/>
      <c r="N11" s="71"/>
      <c r="O11" s="53"/>
      <c r="P11" s="56"/>
      <c r="Q11" s="59"/>
      <c r="R11" s="59"/>
      <c r="S11" s="62"/>
      <c r="T11" s="65"/>
    </row>
    <row r="12" spans="1:20" s="14" customFormat="1" ht="41.45" customHeight="1" x14ac:dyDescent="0.25">
      <c r="A12" s="4" t="s">
        <v>17</v>
      </c>
      <c r="B12" s="5" t="s">
        <v>18</v>
      </c>
      <c r="C12" s="6">
        <v>769896918</v>
      </c>
      <c r="D12" s="7">
        <f>2725250671-120416</f>
        <v>2725130255</v>
      </c>
      <c r="E12" s="8">
        <v>2725130255</v>
      </c>
      <c r="F12" s="7">
        <f>76412034+120416</f>
        <v>76532450</v>
      </c>
      <c r="G12" s="7">
        <v>76532450</v>
      </c>
      <c r="H12" s="9">
        <v>1964000000</v>
      </c>
      <c r="I12" s="7">
        <v>2091517444</v>
      </c>
      <c r="J12" s="10">
        <v>2091517444</v>
      </c>
      <c r="K12" s="11">
        <v>224286119</v>
      </c>
      <c r="L12" s="7">
        <f>222576519+1000000</f>
        <v>223576519</v>
      </c>
      <c r="M12" s="10">
        <v>137328926</v>
      </c>
      <c r="N12" s="9"/>
      <c r="O12" s="7">
        <v>4702046</v>
      </c>
      <c r="P12" s="8">
        <v>4702046</v>
      </c>
      <c r="Q12" s="11">
        <f>C12+H12+K12+N12</f>
        <v>2958183037</v>
      </c>
      <c r="R12" s="7">
        <f>D12+I12+L12+O12+F12</f>
        <v>5121458714</v>
      </c>
      <c r="S12" s="12">
        <f>E12+G12+J12+M12+P12</f>
        <v>5035211121</v>
      </c>
      <c r="T12" s="13">
        <f>S12/R12*100</f>
        <v>98.31595649176603</v>
      </c>
    </row>
    <row r="13" spans="1:20" ht="41.45" customHeight="1" x14ac:dyDescent="0.2">
      <c r="A13" s="15" t="s">
        <v>19</v>
      </c>
      <c r="B13" s="16" t="s">
        <v>20</v>
      </c>
      <c r="C13" s="17"/>
      <c r="D13" s="18"/>
      <c r="E13" s="19"/>
      <c r="F13" s="18"/>
      <c r="G13" s="18"/>
      <c r="H13" s="20"/>
      <c r="I13" s="18"/>
      <c r="J13" s="21"/>
      <c r="K13" s="22">
        <v>6682386</v>
      </c>
      <c r="L13" s="18">
        <v>6682386</v>
      </c>
      <c r="M13" s="21">
        <v>5260440</v>
      </c>
      <c r="N13" s="20"/>
      <c r="O13" s="18"/>
      <c r="P13" s="19"/>
      <c r="Q13" s="23">
        <f t="shared" ref="Q13:S19" si="0">C13+H13+K13+N13</f>
        <v>6682386</v>
      </c>
      <c r="R13" s="24">
        <f t="shared" si="0"/>
        <v>6682386</v>
      </c>
      <c r="S13" s="25">
        <f t="shared" si="0"/>
        <v>5260440</v>
      </c>
      <c r="T13" s="26">
        <f t="shared" ref="T13:T21" si="1">S13/R13*100</f>
        <v>78.720983792316105</v>
      </c>
    </row>
    <row r="14" spans="1:20" ht="41.45" customHeight="1" x14ac:dyDescent="0.2">
      <c r="A14" s="27" t="s">
        <v>21</v>
      </c>
      <c r="B14" s="16" t="s">
        <v>22</v>
      </c>
      <c r="C14" s="17"/>
      <c r="D14" s="18">
        <v>349275</v>
      </c>
      <c r="E14" s="19">
        <v>349275</v>
      </c>
      <c r="F14" s="18"/>
      <c r="G14" s="18"/>
      <c r="H14" s="20"/>
      <c r="I14" s="18"/>
      <c r="J14" s="21"/>
      <c r="K14" s="22">
        <v>48841823</v>
      </c>
      <c r="L14" s="18">
        <v>48841823</v>
      </c>
      <c r="M14" s="21">
        <v>44505691</v>
      </c>
      <c r="N14" s="20"/>
      <c r="O14" s="18"/>
      <c r="P14" s="19"/>
      <c r="Q14" s="23">
        <f t="shared" si="0"/>
        <v>48841823</v>
      </c>
      <c r="R14" s="24">
        <f t="shared" si="0"/>
        <v>49191098</v>
      </c>
      <c r="S14" s="25">
        <f t="shared" si="0"/>
        <v>44854966</v>
      </c>
      <c r="T14" s="26">
        <f t="shared" si="1"/>
        <v>91.185128658847987</v>
      </c>
    </row>
    <row r="15" spans="1:20" ht="41.45" customHeight="1" x14ac:dyDescent="0.2">
      <c r="A15" s="15" t="s">
        <v>23</v>
      </c>
      <c r="B15" s="28" t="s">
        <v>24</v>
      </c>
      <c r="C15" s="17"/>
      <c r="D15" s="18"/>
      <c r="E15" s="19"/>
      <c r="F15" s="18"/>
      <c r="G15" s="18"/>
      <c r="H15" s="20"/>
      <c r="I15" s="18"/>
      <c r="J15" s="21"/>
      <c r="K15" s="22">
        <v>5400527</v>
      </c>
      <c r="L15" s="18">
        <v>5400527</v>
      </c>
      <c r="M15" s="21">
        <v>3968638</v>
      </c>
      <c r="N15" s="20"/>
      <c r="O15" s="18"/>
      <c r="P15" s="19"/>
      <c r="Q15" s="23">
        <f t="shared" si="0"/>
        <v>5400527</v>
      </c>
      <c r="R15" s="24">
        <f t="shared" si="0"/>
        <v>5400527</v>
      </c>
      <c r="S15" s="25">
        <f t="shared" si="0"/>
        <v>3968638</v>
      </c>
      <c r="T15" s="26">
        <f t="shared" si="1"/>
        <v>73.486124594877495</v>
      </c>
    </row>
    <row r="16" spans="1:20" ht="41.45" customHeight="1" x14ac:dyDescent="0.2">
      <c r="A16" s="27" t="s">
        <v>25</v>
      </c>
      <c r="B16" s="16" t="s">
        <v>26</v>
      </c>
      <c r="C16" s="17">
        <v>97200000</v>
      </c>
      <c r="D16" s="18">
        <v>102450100</v>
      </c>
      <c r="E16" s="19">
        <v>102450100</v>
      </c>
      <c r="F16" s="18"/>
      <c r="G16" s="18"/>
      <c r="H16" s="20"/>
      <c r="I16" s="18"/>
      <c r="J16" s="21"/>
      <c r="K16" s="22">
        <v>25095000</v>
      </c>
      <c r="L16" s="18">
        <v>27095000</v>
      </c>
      <c r="M16" s="21">
        <v>28973108</v>
      </c>
      <c r="N16" s="20"/>
      <c r="O16" s="18">
        <v>535000</v>
      </c>
      <c r="P16" s="19">
        <v>535000</v>
      </c>
      <c r="Q16" s="23">
        <f t="shared" si="0"/>
        <v>122295000</v>
      </c>
      <c r="R16" s="24">
        <f t="shared" si="0"/>
        <v>130080100</v>
      </c>
      <c r="S16" s="25">
        <f t="shared" si="0"/>
        <v>131958208</v>
      </c>
      <c r="T16" s="26">
        <f t="shared" si="1"/>
        <v>101.44380885316046</v>
      </c>
    </row>
    <row r="17" spans="1:20" ht="41.45" customHeight="1" x14ac:dyDescent="0.25">
      <c r="A17" s="15" t="s">
        <v>27</v>
      </c>
      <c r="B17" s="29" t="s">
        <v>28</v>
      </c>
      <c r="C17" s="17"/>
      <c r="D17" s="18"/>
      <c r="E17" s="19"/>
      <c r="F17" s="18"/>
      <c r="G17" s="18"/>
      <c r="H17" s="20"/>
      <c r="I17" s="18"/>
      <c r="J17" s="21"/>
      <c r="K17" s="22">
        <v>10589100</v>
      </c>
      <c r="L17" s="18">
        <v>10589100</v>
      </c>
      <c r="M17" s="21">
        <v>8050657</v>
      </c>
      <c r="N17" s="20"/>
      <c r="O17" s="18"/>
      <c r="P17" s="19"/>
      <c r="Q17" s="23">
        <f t="shared" si="0"/>
        <v>10589100</v>
      </c>
      <c r="R17" s="24">
        <f t="shared" si="0"/>
        <v>10589100</v>
      </c>
      <c r="S17" s="25">
        <f t="shared" si="0"/>
        <v>8050657</v>
      </c>
      <c r="T17" s="26">
        <f t="shared" si="1"/>
        <v>76.02777384291393</v>
      </c>
    </row>
    <row r="18" spans="1:20" ht="41.45" customHeight="1" x14ac:dyDescent="0.25">
      <c r="A18" s="27" t="s">
        <v>29</v>
      </c>
      <c r="B18" s="30" t="s">
        <v>30</v>
      </c>
      <c r="C18" s="17"/>
      <c r="D18" s="18"/>
      <c r="E18" s="19"/>
      <c r="F18" s="18"/>
      <c r="G18" s="18"/>
      <c r="H18" s="20"/>
      <c r="I18" s="18"/>
      <c r="J18" s="21"/>
      <c r="K18" s="22"/>
      <c r="L18" s="18">
        <v>111897</v>
      </c>
      <c r="M18" s="21">
        <v>111897</v>
      </c>
      <c r="N18" s="20"/>
      <c r="O18" s="18"/>
      <c r="P18" s="19"/>
      <c r="Q18" s="23">
        <f t="shared" si="0"/>
        <v>0</v>
      </c>
      <c r="R18" s="24">
        <f t="shared" si="0"/>
        <v>111897</v>
      </c>
      <c r="S18" s="25">
        <f t="shared" si="0"/>
        <v>111897</v>
      </c>
      <c r="T18" s="26">
        <f t="shared" si="1"/>
        <v>100</v>
      </c>
    </row>
    <row r="19" spans="1:20" ht="41.45" customHeight="1" thickBot="1" x14ac:dyDescent="0.25">
      <c r="A19" s="15" t="s">
        <v>31</v>
      </c>
      <c r="B19" s="31" t="s">
        <v>32</v>
      </c>
      <c r="C19" s="32"/>
      <c r="D19" s="33">
        <v>1789737</v>
      </c>
      <c r="E19" s="34">
        <v>1789737</v>
      </c>
      <c r="F19" s="33"/>
      <c r="G19" s="33"/>
      <c r="H19" s="35"/>
      <c r="I19" s="33"/>
      <c r="J19" s="36"/>
      <c r="K19" s="22">
        <v>59067444</v>
      </c>
      <c r="L19" s="18">
        <v>61242820</v>
      </c>
      <c r="M19" s="21">
        <v>29044864</v>
      </c>
      <c r="N19" s="20"/>
      <c r="O19" s="18">
        <v>5700679</v>
      </c>
      <c r="P19" s="19">
        <v>5700679</v>
      </c>
      <c r="Q19" s="23">
        <f t="shared" si="0"/>
        <v>59067444</v>
      </c>
      <c r="R19" s="24">
        <f t="shared" si="0"/>
        <v>68733236</v>
      </c>
      <c r="S19" s="25">
        <f t="shared" si="0"/>
        <v>36535280</v>
      </c>
      <c r="T19" s="26">
        <f t="shared" si="1"/>
        <v>53.155186815298492</v>
      </c>
    </row>
    <row r="20" spans="1:20" ht="41.45" customHeight="1" thickBot="1" x14ac:dyDescent="0.3">
      <c r="A20" s="27" t="s">
        <v>33</v>
      </c>
      <c r="B20" s="37" t="s">
        <v>34</v>
      </c>
      <c r="C20" s="38">
        <f>SUM(C14:C19)</f>
        <v>97200000</v>
      </c>
      <c r="D20" s="39">
        <f>SUM(D14:D19)</f>
        <v>104589112</v>
      </c>
      <c r="E20" s="39">
        <f>SUM(E14:E19)</f>
        <v>104589112</v>
      </c>
      <c r="F20" s="39"/>
      <c r="G20" s="39"/>
      <c r="H20" s="39">
        <f>SUM(H14:H19)</f>
        <v>0</v>
      </c>
      <c r="I20" s="39">
        <f>SUM(I14:I19)</f>
        <v>0</v>
      </c>
      <c r="J20" s="40"/>
      <c r="K20" s="39">
        <f t="shared" ref="K20:S20" si="2">SUM(K14:K19)</f>
        <v>148993894</v>
      </c>
      <c r="L20" s="39">
        <f t="shared" si="2"/>
        <v>153281167</v>
      </c>
      <c r="M20" s="39">
        <f t="shared" si="2"/>
        <v>114654855</v>
      </c>
      <c r="N20" s="39">
        <f t="shared" si="2"/>
        <v>0</v>
      </c>
      <c r="O20" s="39">
        <f t="shared" si="2"/>
        <v>6235679</v>
      </c>
      <c r="P20" s="39">
        <f t="shared" si="2"/>
        <v>6235679</v>
      </c>
      <c r="Q20" s="39">
        <f t="shared" si="2"/>
        <v>246193894</v>
      </c>
      <c r="R20" s="39">
        <f t="shared" si="2"/>
        <v>264105958</v>
      </c>
      <c r="S20" s="41">
        <f t="shared" si="2"/>
        <v>225479646</v>
      </c>
      <c r="T20" s="42">
        <f t="shared" si="1"/>
        <v>85.37469116845898</v>
      </c>
    </row>
    <row r="21" spans="1:20" ht="41.45" customHeight="1" thickBot="1" x14ac:dyDescent="0.25">
      <c r="A21" s="15" t="s">
        <v>35</v>
      </c>
      <c r="B21" s="43" t="s">
        <v>36</v>
      </c>
      <c r="C21" s="44">
        <f t="shared" ref="C21:S21" si="3">C12+C13+C20</f>
        <v>867096918</v>
      </c>
      <c r="D21" s="44">
        <f t="shared" si="3"/>
        <v>2829719367</v>
      </c>
      <c r="E21" s="45">
        <f t="shared" si="3"/>
        <v>2829719367</v>
      </c>
      <c r="F21" s="45">
        <f t="shared" si="3"/>
        <v>76532450</v>
      </c>
      <c r="G21" s="45">
        <f t="shared" si="3"/>
        <v>76532450</v>
      </c>
      <c r="H21" s="45">
        <f t="shared" si="3"/>
        <v>1964000000</v>
      </c>
      <c r="I21" s="45">
        <f t="shared" si="3"/>
        <v>2091517444</v>
      </c>
      <c r="J21" s="45">
        <f t="shared" si="3"/>
        <v>2091517444</v>
      </c>
      <c r="K21" s="44">
        <f t="shared" si="3"/>
        <v>379962399</v>
      </c>
      <c r="L21" s="44">
        <f t="shared" si="3"/>
        <v>383540072</v>
      </c>
      <c r="M21" s="45">
        <f t="shared" si="3"/>
        <v>257244221</v>
      </c>
      <c r="N21" s="45">
        <f t="shared" si="3"/>
        <v>0</v>
      </c>
      <c r="O21" s="45">
        <f t="shared" si="3"/>
        <v>10937725</v>
      </c>
      <c r="P21" s="45">
        <f t="shared" si="3"/>
        <v>10937725</v>
      </c>
      <c r="Q21" s="45">
        <f t="shared" si="3"/>
        <v>3211059317</v>
      </c>
      <c r="R21" s="45">
        <f t="shared" si="3"/>
        <v>5392247058</v>
      </c>
      <c r="S21" s="46">
        <f t="shared" si="3"/>
        <v>5265951207</v>
      </c>
      <c r="T21" s="47">
        <f t="shared" si="1"/>
        <v>97.657825213838706</v>
      </c>
    </row>
    <row r="22" spans="1:20" ht="21.9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21.95" customHeight="1" x14ac:dyDescent="0.25">
      <c r="B23" s="3"/>
      <c r="C23" s="3"/>
      <c r="D23" s="3"/>
      <c r="E23" s="3"/>
      <c r="F23" s="48"/>
      <c r="G23" s="3"/>
      <c r="H23" s="4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21.95" customHeight="1" x14ac:dyDescent="0.2">
      <c r="B24" s="49"/>
      <c r="C24" s="49"/>
      <c r="D24" s="49"/>
      <c r="E24" s="49"/>
      <c r="F24" s="50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</row>
    <row r="25" spans="1:20" ht="21.95" customHeight="1" x14ac:dyDescent="0.2"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50"/>
      <c r="R25" s="49"/>
      <c r="S25" s="49"/>
      <c r="T25" s="49"/>
    </row>
    <row r="26" spans="1:20" x14ac:dyDescent="0.2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</row>
  </sheetData>
  <mergeCells count="31">
    <mergeCell ref="B1:T1"/>
    <mergeCell ref="B2:T2"/>
    <mergeCell ref="B3:T3"/>
    <mergeCell ref="H8:H11"/>
    <mergeCell ref="B4:T4"/>
    <mergeCell ref="S6:T6"/>
    <mergeCell ref="A7:A11"/>
    <mergeCell ref="B7:B11"/>
    <mergeCell ref="C7:E7"/>
    <mergeCell ref="F7:G7"/>
    <mergeCell ref="H7:J7"/>
    <mergeCell ref="K7:M7"/>
    <mergeCell ref="N7:P7"/>
    <mergeCell ref="Q7:T7"/>
    <mergeCell ref="C8:C11"/>
    <mergeCell ref="D8:D11"/>
    <mergeCell ref="E8:E11"/>
    <mergeCell ref="F8:F11"/>
    <mergeCell ref="G8:G11"/>
    <mergeCell ref="T8:T11"/>
    <mergeCell ref="I8:I11"/>
    <mergeCell ref="J8:J11"/>
    <mergeCell ref="K8:K11"/>
    <mergeCell ref="L8:L11"/>
    <mergeCell ref="M8:M11"/>
    <mergeCell ref="N8:N11"/>
    <mergeCell ref="O8:O11"/>
    <mergeCell ref="P8:P11"/>
    <mergeCell ref="Q8:Q11"/>
    <mergeCell ref="R8:R11"/>
    <mergeCell ref="S8:S11"/>
  </mergeCells>
  <pageMargins left="0.23622047244094491" right="7.874015748031496E-2" top="1.4173228346456694" bottom="0.98425196850393704" header="0.51181102362204722" footer="0.51181102362204722"/>
  <pageSetup paperSize="8" scale="64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2021-05-14T08:17:50Z</dcterms:created>
  <dcterms:modified xsi:type="dcterms:W3CDTF">2021-05-19T13:50:36Z</dcterms:modified>
</cp:coreProperties>
</file>