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10. melléklet" sheetId="1" r:id="rId1"/>
  </sheets>
  <calcPr calcId="145621"/>
</workbook>
</file>

<file path=xl/calcChain.xml><?xml version="1.0" encoding="utf-8"?>
<calcChain xmlns="http://schemas.openxmlformats.org/spreadsheetml/2006/main">
  <c r="N19" i="1" l="1"/>
  <c r="M19" i="1"/>
  <c r="L19" i="1"/>
  <c r="H19" i="1"/>
  <c r="D19" i="1"/>
  <c r="K18" i="1"/>
  <c r="K19" i="1" s="1"/>
  <c r="J18" i="1"/>
  <c r="J19" i="1" s="1"/>
  <c r="I18" i="1"/>
  <c r="I19" i="1" s="1"/>
  <c r="H18" i="1"/>
  <c r="G18" i="1"/>
  <c r="G19" i="1" s="1"/>
  <c r="F18" i="1"/>
  <c r="F19" i="1" s="1"/>
  <c r="E18" i="1"/>
  <c r="E19" i="1" s="1"/>
  <c r="D18" i="1"/>
  <c r="C18" i="1"/>
  <c r="C19" i="1" s="1"/>
  <c r="Q17" i="1"/>
  <c r="P17" i="1"/>
  <c r="O17" i="1"/>
  <c r="Q16" i="1"/>
  <c r="R16" i="1" s="1"/>
  <c r="P16" i="1"/>
  <c r="O16" i="1"/>
  <c r="Q15" i="1"/>
  <c r="P15" i="1"/>
  <c r="O15" i="1"/>
  <c r="Q14" i="1"/>
  <c r="R14" i="1" s="1"/>
  <c r="P14" i="1"/>
  <c r="O14" i="1"/>
  <c r="Q13" i="1"/>
  <c r="P13" i="1"/>
  <c r="O13" i="1"/>
  <c r="Q12" i="1"/>
  <c r="Q18" i="1" s="1"/>
  <c r="P12" i="1"/>
  <c r="P18" i="1" s="1"/>
  <c r="O12" i="1"/>
  <c r="O18" i="1" s="1"/>
  <c r="Q11" i="1"/>
  <c r="P11" i="1"/>
  <c r="O11" i="1"/>
  <c r="Q10" i="1"/>
  <c r="P10" i="1"/>
  <c r="O10" i="1"/>
  <c r="O19" i="1" s="1"/>
  <c r="R18" i="1" l="1"/>
  <c r="P19" i="1"/>
  <c r="R11" i="1"/>
  <c r="R15" i="1"/>
  <c r="R13" i="1"/>
  <c r="R17" i="1"/>
  <c r="Q19" i="1"/>
  <c r="R19" i="1" s="1"/>
  <c r="R10" i="1"/>
  <c r="R12" i="1"/>
</calcChain>
</file>

<file path=xl/sharedStrings.xml><?xml version="1.0" encoding="utf-8"?>
<sst xmlns="http://schemas.openxmlformats.org/spreadsheetml/2006/main" count="47" uniqueCount="35">
  <si>
    <t xml:space="preserve">SÁRVÁR VÁROS ÖNKORMÁNYZATA  </t>
  </si>
  <si>
    <t>FELHALMOZÁSI KIADÁSAI</t>
  </si>
  <si>
    <t>2020. év</t>
  </si>
  <si>
    <t>adatok  Ft-ban</t>
  </si>
  <si>
    <t>Sorszám</t>
  </si>
  <si>
    <t>Intézmény</t>
  </si>
  <si>
    <t>beruházások</t>
  </si>
  <si>
    <t>felújítások</t>
  </si>
  <si>
    <t>egyéb felhalmozási kiadások</t>
  </si>
  <si>
    <t>felhalmozási céltartalék</t>
  </si>
  <si>
    <t>felhalmozási kiadások összesen</t>
  </si>
  <si>
    <t>eredeti    előirányzat</t>
  </si>
  <si>
    <t>módosított    előirányzat</t>
  </si>
  <si>
    <t>teljesítés</t>
  </si>
  <si>
    <t>teljesítés  %-a</t>
  </si>
  <si>
    <t>1.</t>
  </si>
  <si>
    <t>Sárvár Város Önkormányzata</t>
  </si>
  <si>
    <t>2.</t>
  </si>
  <si>
    <t>Sárvári Közös Önkormányzati Hivatal</t>
  </si>
  <si>
    <t>3.</t>
  </si>
  <si>
    <t>Intézmények Gazdálkodását Ellátó Szervezet</t>
  </si>
  <si>
    <t>4.</t>
  </si>
  <si>
    <t>Sárvári Cseperedő Bölcsőde</t>
  </si>
  <si>
    <t>5.</t>
  </si>
  <si>
    <t>Sárvári Gondozási és Gyermekjóléti Központ</t>
  </si>
  <si>
    <t>6.</t>
  </si>
  <si>
    <t>Sárvári Vármelléki Óvoda</t>
  </si>
  <si>
    <t>7.</t>
  </si>
  <si>
    <t>Sárvári Csicsergő Óvoda</t>
  </si>
  <si>
    <t>8.</t>
  </si>
  <si>
    <t>Nádasdy Kulturális Központ</t>
  </si>
  <si>
    <t>9.</t>
  </si>
  <si>
    <t>IGESZ összesen</t>
  </si>
  <si>
    <t>10.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</si>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</sst>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  <numFmt numFmtId="165" formatCode="0.0"/>
  </numFmts>
  <fonts count="2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MS Sans Serif"/>
      <family val="2"/>
      <charset val="238"/>
    </font>
    <font>
      <sz val="9"/>
      <name val="Times New Roman"/>
      <family val="1"/>
    </font>
    <font>
      <sz val="10"/>
      <name val="Times New Roman"/>
      <family val="1"/>
      <charset val="238"/>
    </font>
    <font>
      <b/>
      <sz val="12"/>
      <name val="Times New Roman"/>
      <family val="1"/>
    </font>
    <font>
      <i/>
      <sz val="12"/>
      <name val="Times New Roman"/>
      <family val="1"/>
      <charset val="238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0" fontId="3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93">
    <xf numFmtId="0" fontId="0" fillId="0" borderId="0" xfId="0"/>
    <xf numFmtId="0" fontId="4" fillId="0" borderId="0" xfId="2" applyFont="1"/>
    <xf numFmtId="0" fontId="7" fillId="0" borderId="0" xfId="0" applyFont="1" applyAlignment="1"/>
    <xf numFmtId="0" fontId="8" fillId="0" borderId="0" xfId="2" applyFont="1" applyAlignment="1"/>
    <xf numFmtId="0" fontId="4" fillId="0" borderId="0" xfId="2" applyFont="1" applyAlignment="1">
      <alignment horizontal="center"/>
    </xf>
    <xf numFmtId="0" fontId="9" fillId="0" borderId="0" xfId="2" applyFont="1" applyAlignment="1">
      <alignment horizontal="centerContinuous"/>
    </xf>
    <xf numFmtId="0" fontId="0" fillId="0" borderId="2" xfId="0" applyBorder="1" applyAlignment="1">
      <alignment horizontal="right"/>
    </xf>
    <xf numFmtId="0" fontId="11" fillId="0" borderId="22" xfId="2" applyFont="1" applyBorder="1" applyAlignment="1">
      <alignment wrapText="1"/>
    </xf>
    <xf numFmtId="41" fontId="12" fillId="0" borderId="23" xfId="2" applyNumberFormat="1" applyFont="1" applyBorder="1"/>
    <xf numFmtId="164" fontId="12" fillId="0" borderId="24" xfId="1" applyNumberFormat="1" applyFont="1" applyBorder="1"/>
    <xf numFmtId="164" fontId="12" fillId="0" borderId="25" xfId="1" applyNumberFormat="1" applyFont="1" applyBorder="1"/>
    <xf numFmtId="164" fontId="12" fillId="0" borderId="26" xfId="1" applyNumberFormat="1" applyFont="1" applyBorder="1"/>
    <xf numFmtId="164" fontId="12" fillId="0" borderId="27" xfId="1" applyNumberFormat="1" applyFont="1" applyBorder="1"/>
    <xf numFmtId="164" fontId="12" fillId="0" borderId="23" xfId="1" applyNumberFormat="1" applyFont="1" applyBorder="1"/>
    <xf numFmtId="164" fontId="12" fillId="0" borderId="28" xfId="1" applyNumberFormat="1" applyFont="1" applyBorder="1"/>
    <xf numFmtId="164" fontId="12" fillId="0" borderId="29" xfId="1" applyNumberFormat="1" applyFont="1" applyBorder="1"/>
    <xf numFmtId="164" fontId="12" fillId="0" borderId="30" xfId="1" applyNumberFormat="1" applyFont="1" applyBorder="1"/>
    <xf numFmtId="164" fontId="12" fillId="0" borderId="31" xfId="1" applyNumberFormat="1" applyFont="1" applyBorder="1"/>
    <xf numFmtId="164" fontId="12" fillId="0" borderId="32" xfId="1" applyNumberFormat="1" applyFont="1" applyBorder="1"/>
    <xf numFmtId="165" fontId="11" fillId="0" borderId="2" xfId="0" applyNumberFormat="1" applyFont="1" applyBorder="1"/>
    <xf numFmtId="0" fontId="0" fillId="0" borderId="33" xfId="0" applyBorder="1" applyAlignment="1">
      <alignment horizontal="right"/>
    </xf>
    <xf numFmtId="164" fontId="12" fillId="0" borderId="34" xfId="1" applyNumberFormat="1" applyFont="1" applyBorder="1"/>
    <xf numFmtId="164" fontId="12" fillId="0" borderId="35" xfId="1" applyNumberFormat="1" applyFont="1" applyBorder="1"/>
    <xf numFmtId="164" fontId="12" fillId="0" borderId="36" xfId="1" applyNumberFormat="1" applyFont="1" applyBorder="1"/>
    <xf numFmtId="164" fontId="12" fillId="0" borderId="37" xfId="1" applyNumberFormat="1" applyFont="1" applyBorder="1"/>
    <xf numFmtId="164" fontId="12" fillId="0" borderId="38" xfId="1" applyNumberFormat="1" applyFont="1" applyBorder="1"/>
    <xf numFmtId="164" fontId="12" fillId="0" borderId="39" xfId="1" applyNumberFormat="1" applyFont="1" applyBorder="1"/>
    <xf numFmtId="165" fontId="11" fillId="0" borderId="33" xfId="0" applyNumberFormat="1" applyFont="1" applyBorder="1"/>
    <xf numFmtId="0" fontId="5" fillId="0" borderId="22" xfId="2" applyFont="1" applyBorder="1" applyAlignment="1">
      <alignment horizontal="left" wrapText="1"/>
    </xf>
    <xf numFmtId="0" fontId="5" fillId="0" borderId="22" xfId="2" quotePrefix="1" applyFont="1" applyBorder="1" applyAlignment="1">
      <alignment horizontal="left" wrapText="1"/>
    </xf>
    <xf numFmtId="0" fontId="13" fillId="0" borderId="5" xfId="2" applyFont="1" applyBorder="1"/>
    <xf numFmtId="41" fontId="14" fillId="0" borderId="40" xfId="2" applyNumberFormat="1" applyFont="1" applyBorder="1"/>
    <xf numFmtId="41" fontId="14" fillId="0" borderId="0" xfId="2" applyNumberFormat="1" applyFont="1" applyBorder="1"/>
    <xf numFmtId="164" fontId="15" fillId="0" borderId="24" xfId="1" applyNumberFormat="1" applyFont="1" applyBorder="1"/>
    <xf numFmtId="164" fontId="15" fillId="0" borderId="41" xfId="1" applyNumberFormat="1" applyFont="1" applyBorder="1"/>
    <xf numFmtId="164" fontId="15" fillId="0" borderId="42" xfId="1" applyNumberFormat="1" applyFont="1" applyBorder="1"/>
    <xf numFmtId="164" fontId="15" fillId="0" borderId="18" xfId="1" applyNumberFormat="1" applyFont="1" applyBorder="1"/>
    <xf numFmtId="164" fontId="15" fillId="0" borderId="40" xfId="1" applyNumberFormat="1" applyFont="1" applyBorder="1"/>
    <xf numFmtId="164" fontId="15" fillId="0" borderId="43" xfId="1" applyNumberFormat="1" applyFont="1" applyBorder="1"/>
    <xf numFmtId="164" fontId="15" fillId="0" borderId="44" xfId="1" applyNumberFormat="1" applyFont="1" applyBorder="1"/>
    <xf numFmtId="164" fontId="15" fillId="0" borderId="45" xfId="1" applyNumberFormat="1" applyFont="1" applyBorder="1"/>
    <xf numFmtId="164" fontId="15" fillId="0" borderId="46" xfId="1" applyNumberFormat="1" applyFont="1" applyBorder="1"/>
    <xf numFmtId="165" fontId="11" fillId="0" borderId="47" xfId="0" applyNumberFormat="1" applyFont="1" applyBorder="1"/>
    <xf numFmtId="0" fontId="10" fillId="0" borderId="5" xfId="2" applyFont="1" applyBorder="1"/>
    <xf numFmtId="41" fontId="16" fillId="0" borderId="4" xfId="2" applyNumberFormat="1" applyFont="1" applyFill="1" applyBorder="1"/>
    <xf numFmtId="164" fontId="16" fillId="0" borderId="4" xfId="1" applyNumberFormat="1" applyFont="1" applyFill="1" applyBorder="1"/>
    <xf numFmtId="164" fontId="16" fillId="0" borderId="18" xfId="1" applyNumberFormat="1" applyFont="1" applyFill="1" applyBorder="1"/>
    <xf numFmtId="164" fontId="16" fillId="0" borderId="17" xfId="1" applyNumberFormat="1" applyFont="1" applyFill="1" applyBorder="1"/>
    <xf numFmtId="164" fontId="16" fillId="0" borderId="5" xfId="1" applyNumberFormat="1" applyFont="1" applyFill="1" applyBorder="1"/>
    <xf numFmtId="164" fontId="16" fillId="0" borderId="48" xfId="1" applyNumberFormat="1" applyFont="1" applyFill="1" applyBorder="1"/>
    <xf numFmtId="164" fontId="17" fillId="0" borderId="48" xfId="1" applyNumberFormat="1" applyFont="1" applyFill="1" applyBorder="1"/>
    <xf numFmtId="165" fontId="10" fillId="0" borderId="48" xfId="0" applyNumberFormat="1" applyFont="1" applyBorder="1"/>
    <xf numFmtId="0" fontId="4" fillId="0" borderId="0" xfId="2" applyFont="1" applyBorder="1"/>
    <xf numFmtId="164" fontId="0" fillId="0" borderId="0" xfId="0" applyNumberFormat="1"/>
    <xf numFmtId="0" fontId="11" fillId="0" borderId="14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15" xfId="2" applyFont="1" applyFill="1" applyBorder="1" applyAlignment="1">
      <alignment horizontal="center" vertical="center" wrapText="1"/>
    </xf>
    <xf numFmtId="0" fontId="11" fillId="0" borderId="20" xfId="2" applyFont="1" applyFill="1" applyBorder="1" applyAlignment="1">
      <alignment horizontal="center" vertical="center" wrapText="1"/>
    </xf>
    <xf numFmtId="0" fontId="11" fillId="0" borderId="16" xfId="2" applyFont="1" applyBorder="1" applyAlignment="1">
      <alignment horizontal="center" vertical="center" wrapText="1"/>
    </xf>
    <xf numFmtId="0" fontId="11" fillId="0" borderId="21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 wrapText="1"/>
    </xf>
    <xf numFmtId="0" fontId="11" fillId="0" borderId="19" xfId="2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/>
    <xf numFmtId="0" fontId="10" fillId="0" borderId="11" xfId="0" applyFont="1" applyBorder="1" applyAlignment="1"/>
    <xf numFmtId="0" fontId="11" fillId="0" borderId="12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2" xfId="2" applyFont="1" applyFill="1" applyBorder="1" applyAlignment="1">
      <alignment horizontal="center" vertical="center" wrapText="1"/>
    </xf>
    <xf numFmtId="0" fontId="11" fillId="0" borderId="17" xfId="2" applyFont="1" applyFill="1" applyBorder="1" applyAlignment="1">
      <alignment horizontal="center" vertical="center" wrapText="1"/>
    </xf>
    <xf numFmtId="0" fontId="11" fillId="0" borderId="12" xfId="2" applyFont="1" applyBorder="1" applyAlignment="1">
      <alignment horizontal="center" vertical="center" wrapText="1"/>
    </xf>
    <xf numFmtId="0" fontId="11" fillId="0" borderId="17" xfId="2" applyFont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11" fillId="0" borderId="18" xfId="2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17" xfId="0" applyBorder="1" applyAlignment="1">
      <alignment horizontal="center" vertical="center" textRotation="255"/>
    </xf>
    <xf numFmtId="0" fontId="10" fillId="0" borderId="3" xfId="2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0" fillId="0" borderId="1" xfId="0" applyBorder="1" applyAlignment="1">
      <alignment horizontal="right"/>
    </xf>
  </cellXfs>
  <cellStyles count="17">
    <cellStyle name="Ezres" xfId="1" builtinId="3"/>
    <cellStyle name="Ezres 2" xfId="3"/>
    <cellStyle name="Ezres 2 2" xfId="4"/>
    <cellStyle name="Ezres 2 3" xfId="5"/>
    <cellStyle name="Ezres 3" xfId="6"/>
    <cellStyle name="Ezres 3 2" xfId="7"/>
    <cellStyle name="Ezres 3 3" xfId="8"/>
    <cellStyle name="Ezres 4" xfId="9"/>
    <cellStyle name="Ezres 5" xfId="10"/>
    <cellStyle name="Ezres 6" xfId="11"/>
    <cellStyle name="Normál" xfId="0" builtinId="0"/>
    <cellStyle name="Normál 2" xfId="12"/>
    <cellStyle name="Normál 3" xfId="13"/>
    <cellStyle name="Normál_KTGV99" xfId="2"/>
    <cellStyle name="Pénznem 2" xfId="14"/>
    <cellStyle name="Pénznem 3" xfId="15"/>
    <cellStyle name="Pénznem 4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R24"/>
  <sheetViews>
    <sheetView tabSelected="1" zoomScaleNormal="100" workbookViewId="0">
      <selection activeCell="B1" sqref="B1:R1"/>
    </sheetView>
  </sheetViews>
  <sheetFormatPr defaultRowHeight="12.75" x14ac:dyDescent="0.2"/>
  <cols>
    <col min="1" max="1" width="4.140625" customWidth="1"/>
    <col min="2" max="2" width="19" customWidth="1"/>
    <col min="3" max="3" width="17.5703125" customWidth="1"/>
    <col min="4" max="4" width="16.5703125" customWidth="1"/>
    <col min="5" max="5" width="16.140625" customWidth="1"/>
    <col min="6" max="6" width="14.5703125" customWidth="1"/>
    <col min="7" max="7" width="17.28515625" customWidth="1"/>
    <col min="8" max="8" width="15.140625" customWidth="1"/>
    <col min="9" max="9" width="15.28515625" customWidth="1"/>
    <col min="10" max="10" width="14.7109375" customWidth="1"/>
    <col min="11" max="11" width="14" customWidth="1"/>
    <col min="12" max="12" width="14.140625" customWidth="1"/>
    <col min="13" max="13" width="15" customWidth="1"/>
    <col min="14" max="14" width="14.42578125" customWidth="1"/>
    <col min="15" max="15" width="16.85546875" customWidth="1"/>
    <col min="16" max="16" width="16.28515625" customWidth="1"/>
    <col min="17" max="17" width="18.140625" customWidth="1"/>
    <col min="18" max="18" width="7.140625" customWidth="1"/>
  </cols>
  <sheetData>
    <row r="1" spans="1:18" ht="15.75" x14ac:dyDescent="0.25"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</row>
    <row r="2" spans="1:18" ht="15.75" x14ac:dyDescent="0.25"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8" ht="14.25" x14ac:dyDescent="0.2">
      <c r="B3" s="91" t="s">
        <v>0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</row>
    <row r="4" spans="1:18" ht="14.25" x14ac:dyDescent="0.2">
      <c r="B4" s="91" t="s">
        <v>1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</row>
    <row r="5" spans="1:18" ht="14.25" x14ac:dyDescent="0.2">
      <c r="B5" s="91" t="s">
        <v>2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</row>
    <row r="6" spans="1:18" ht="13.5" thickBot="1" x14ac:dyDescent="0.25">
      <c r="B6" s="4"/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92" t="s">
        <v>3</v>
      </c>
      <c r="R6" s="92"/>
    </row>
    <row r="7" spans="1:18" ht="24" customHeight="1" thickBot="1" x14ac:dyDescent="0.25">
      <c r="A7" s="75" t="s">
        <v>4</v>
      </c>
      <c r="B7" s="78" t="s">
        <v>5</v>
      </c>
      <c r="C7" s="81" t="s">
        <v>6</v>
      </c>
      <c r="D7" s="82"/>
      <c r="E7" s="83"/>
      <c r="F7" s="81" t="s">
        <v>7</v>
      </c>
      <c r="G7" s="84"/>
      <c r="H7" s="85"/>
      <c r="I7" s="81" t="s">
        <v>8</v>
      </c>
      <c r="J7" s="84"/>
      <c r="K7" s="84"/>
      <c r="L7" s="86" t="s">
        <v>9</v>
      </c>
      <c r="M7" s="87"/>
      <c r="N7" s="88"/>
      <c r="O7" s="62" t="s">
        <v>10</v>
      </c>
      <c r="P7" s="63"/>
      <c r="Q7" s="63"/>
      <c r="R7" s="64"/>
    </row>
    <row r="8" spans="1:18" ht="18.75" customHeight="1" x14ac:dyDescent="0.2">
      <c r="A8" s="76"/>
      <c r="B8" s="79"/>
      <c r="C8" s="65" t="s">
        <v>11</v>
      </c>
      <c r="D8" s="67" t="s">
        <v>12</v>
      </c>
      <c r="E8" s="69" t="s">
        <v>13</v>
      </c>
      <c r="F8" s="65" t="s">
        <v>11</v>
      </c>
      <c r="G8" s="71" t="s">
        <v>12</v>
      </c>
      <c r="H8" s="72" t="s">
        <v>13</v>
      </c>
      <c r="I8" s="65" t="s">
        <v>11</v>
      </c>
      <c r="J8" s="71" t="s">
        <v>12</v>
      </c>
      <c r="K8" s="73" t="s">
        <v>13</v>
      </c>
      <c r="L8" s="89" t="s">
        <v>11</v>
      </c>
      <c r="M8" s="71" t="s">
        <v>12</v>
      </c>
      <c r="N8" s="72" t="s">
        <v>13</v>
      </c>
      <c r="O8" s="54" t="s">
        <v>11</v>
      </c>
      <c r="P8" s="56" t="s">
        <v>12</v>
      </c>
      <c r="Q8" s="58" t="s">
        <v>13</v>
      </c>
      <c r="R8" s="60" t="s">
        <v>14</v>
      </c>
    </row>
    <row r="9" spans="1:18" ht="49.5" customHeight="1" thickBot="1" x14ac:dyDescent="0.25">
      <c r="A9" s="77"/>
      <c r="B9" s="80"/>
      <c r="C9" s="66"/>
      <c r="D9" s="68"/>
      <c r="E9" s="70"/>
      <c r="F9" s="66"/>
      <c r="G9" s="68"/>
      <c r="H9" s="70"/>
      <c r="I9" s="66"/>
      <c r="J9" s="68"/>
      <c r="K9" s="74"/>
      <c r="L9" s="66"/>
      <c r="M9" s="68"/>
      <c r="N9" s="70"/>
      <c r="O9" s="55"/>
      <c r="P9" s="57"/>
      <c r="Q9" s="59"/>
      <c r="R9" s="61"/>
    </row>
    <row r="10" spans="1:18" ht="49.15" customHeight="1" x14ac:dyDescent="0.25">
      <c r="A10" s="6" t="s">
        <v>15</v>
      </c>
      <c r="B10" s="7" t="s">
        <v>16</v>
      </c>
      <c r="C10" s="8">
        <v>589194094</v>
      </c>
      <c r="D10" s="9">
        <v>965429258</v>
      </c>
      <c r="E10" s="9">
        <v>501306059</v>
      </c>
      <c r="F10" s="10">
        <v>413256637</v>
      </c>
      <c r="G10" s="11">
        <v>539398984</v>
      </c>
      <c r="H10" s="12">
        <v>316111348</v>
      </c>
      <c r="I10" s="13">
        <v>86945000</v>
      </c>
      <c r="J10" s="9">
        <v>80045000</v>
      </c>
      <c r="K10" s="9">
        <v>65844060</v>
      </c>
      <c r="L10" s="14">
        <v>50000000</v>
      </c>
      <c r="M10" s="15">
        <v>471749384</v>
      </c>
      <c r="N10" s="16"/>
      <c r="O10" s="17">
        <f>C10+F10+I10+L10</f>
        <v>1139395731</v>
      </c>
      <c r="P10" s="18">
        <f>D10+G10+J10+M10</f>
        <v>2056622626</v>
      </c>
      <c r="Q10" s="11">
        <f t="shared" ref="Q10:Q17" si="0">E10+H10+K10</f>
        <v>883261467</v>
      </c>
      <c r="R10" s="19">
        <f>Q10/P10*100</f>
        <v>42.947182231379379</v>
      </c>
    </row>
    <row r="11" spans="1:18" ht="49.15" customHeight="1" x14ac:dyDescent="0.25">
      <c r="A11" s="20" t="s">
        <v>17</v>
      </c>
      <c r="B11" s="7" t="s">
        <v>18</v>
      </c>
      <c r="C11" s="8">
        <v>8000000</v>
      </c>
      <c r="D11" s="21">
        <v>19151520</v>
      </c>
      <c r="E11" s="22">
        <v>19151090</v>
      </c>
      <c r="F11" s="23">
        <v>4500000</v>
      </c>
      <c r="G11" s="21">
        <v>4500000</v>
      </c>
      <c r="H11" s="22">
        <v>3680757</v>
      </c>
      <c r="I11" s="23"/>
      <c r="J11" s="21"/>
      <c r="K11" s="21"/>
      <c r="L11" s="24"/>
      <c r="M11" s="25"/>
      <c r="N11" s="22"/>
      <c r="O11" s="26">
        <f t="shared" ref="O11:P17" si="1">C11+F11+I11</f>
        <v>12500000</v>
      </c>
      <c r="P11" s="25">
        <f t="shared" si="1"/>
        <v>23651520</v>
      </c>
      <c r="Q11" s="21">
        <f t="shared" si="0"/>
        <v>22831847</v>
      </c>
      <c r="R11" s="27">
        <f>Q11/P11*100</f>
        <v>96.534374957719422</v>
      </c>
    </row>
    <row r="12" spans="1:18" ht="49.15" customHeight="1" x14ac:dyDescent="0.25">
      <c r="A12" s="20" t="s">
        <v>19</v>
      </c>
      <c r="B12" s="28" t="s">
        <v>20</v>
      </c>
      <c r="C12" s="8">
        <v>1206500</v>
      </c>
      <c r="D12" s="21">
        <v>1206500</v>
      </c>
      <c r="E12" s="22">
        <v>1109458</v>
      </c>
      <c r="F12" s="23"/>
      <c r="G12" s="21"/>
      <c r="H12" s="22"/>
      <c r="I12" s="23"/>
      <c r="J12" s="21"/>
      <c r="K12" s="21"/>
      <c r="L12" s="24"/>
      <c r="M12" s="25"/>
      <c r="N12" s="22"/>
      <c r="O12" s="26">
        <f t="shared" si="1"/>
        <v>1206500</v>
      </c>
      <c r="P12" s="25">
        <f t="shared" si="1"/>
        <v>1206500</v>
      </c>
      <c r="Q12" s="21">
        <f t="shared" si="0"/>
        <v>1109458</v>
      </c>
      <c r="R12" s="27">
        <f t="shared" ref="R12:R19" si="2">Q12/P12*100</f>
        <v>91.956734355573971</v>
      </c>
    </row>
    <row r="13" spans="1:18" ht="49.15" customHeight="1" x14ac:dyDescent="0.25">
      <c r="A13" s="20" t="s">
        <v>21</v>
      </c>
      <c r="B13" s="28" t="s">
        <v>22</v>
      </c>
      <c r="C13" s="8">
        <v>300000</v>
      </c>
      <c r="D13" s="21">
        <v>1195902</v>
      </c>
      <c r="E13" s="22">
        <v>1195902</v>
      </c>
      <c r="F13" s="23">
        <v>200000</v>
      </c>
      <c r="G13" s="21"/>
      <c r="H13" s="22"/>
      <c r="I13" s="23"/>
      <c r="J13" s="21"/>
      <c r="K13" s="21"/>
      <c r="L13" s="24"/>
      <c r="M13" s="25"/>
      <c r="N13" s="22"/>
      <c r="O13" s="26">
        <f t="shared" si="1"/>
        <v>500000</v>
      </c>
      <c r="P13" s="25">
        <f t="shared" si="1"/>
        <v>1195902</v>
      </c>
      <c r="Q13" s="21">
        <f t="shared" si="0"/>
        <v>1195902</v>
      </c>
      <c r="R13" s="27">
        <f t="shared" si="2"/>
        <v>100</v>
      </c>
    </row>
    <row r="14" spans="1:18" ht="49.15" customHeight="1" x14ac:dyDescent="0.25">
      <c r="A14" s="20" t="s">
        <v>23</v>
      </c>
      <c r="B14" s="28" t="s">
        <v>24</v>
      </c>
      <c r="C14" s="8">
        <v>1540000</v>
      </c>
      <c r="D14" s="21">
        <v>7219475</v>
      </c>
      <c r="E14" s="22">
        <v>7198427</v>
      </c>
      <c r="F14" s="23"/>
      <c r="G14" s="21"/>
      <c r="H14" s="22"/>
      <c r="I14" s="23"/>
      <c r="J14" s="21"/>
      <c r="K14" s="21"/>
      <c r="L14" s="24"/>
      <c r="M14" s="25"/>
      <c r="N14" s="22"/>
      <c r="O14" s="26">
        <f t="shared" si="1"/>
        <v>1540000</v>
      </c>
      <c r="P14" s="25">
        <f t="shared" si="1"/>
        <v>7219475</v>
      </c>
      <c r="Q14" s="21">
        <f t="shared" si="0"/>
        <v>7198427</v>
      </c>
      <c r="R14" s="27">
        <f t="shared" si="2"/>
        <v>99.708455254710344</v>
      </c>
    </row>
    <row r="15" spans="1:18" ht="49.15" customHeight="1" x14ac:dyDescent="0.25">
      <c r="A15" s="20" t="s">
        <v>25</v>
      </c>
      <c r="B15" s="7" t="s">
        <v>26</v>
      </c>
      <c r="C15" s="8">
        <v>300000</v>
      </c>
      <c r="D15" s="21">
        <v>2951284</v>
      </c>
      <c r="E15" s="22">
        <v>2940502</v>
      </c>
      <c r="F15" s="23"/>
      <c r="G15" s="21"/>
      <c r="H15" s="22"/>
      <c r="I15" s="23"/>
      <c r="J15" s="21"/>
      <c r="K15" s="21"/>
      <c r="L15" s="24"/>
      <c r="M15" s="25"/>
      <c r="N15" s="22"/>
      <c r="O15" s="26">
        <f t="shared" si="1"/>
        <v>300000</v>
      </c>
      <c r="P15" s="25">
        <f t="shared" si="1"/>
        <v>2951284</v>
      </c>
      <c r="Q15" s="21">
        <f t="shared" si="0"/>
        <v>2940502</v>
      </c>
      <c r="R15" s="27">
        <f t="shared" si="2"/>
        <v>99.634667487100529</v>
      </c>
    </row>
    <row r="16" spans="1:18" ht="49.15" customHeight="1" x14ac:dyDescent="0.25">
      <c r="A16" s="20" t="s">
        <v>27</v>
      </c>
      <c r="B16" s="7" t="s">
        <v>28</v>
      </c>
      <c r="C16" s="8">
        <v>1016000</v>
      </c>
      <c r="D16" s="21">
        <v>2133395</v>
      </c>
      <c r="E16" s="22">
        <v>1993415</v>
      </c>
      <c r="F16" s="23"/>
      <c r="G16" s="21"/>
      <c r="H16" s="22"/>
      <c r="I16" s="23"/>
      <c r="J16" s="21"/>
      <c r="K16" s="21"/>
      <c r="L16" s="24"/>
      <c r="M16" s="25"/>
      <c r="N16" s="22"/>
      <c r="O16" s="26">
        <f t="shared" si="1"/>
        <v>1016000</v>
      </c>
      <c r="P16" s="25">
        <f t="shared" si="1"/>
        <v>2133395</v>
      </c>
      <c r="Q16" s="21">
        <f t="shared" si="0"/>
        <v>1993415</v>
      </c>
      <c r="R16" s="27">
        <f t="shared" si="2"/>
        <v>93.438627164683524</v>
      </c>
    </row>
    <row r="17" spans="1:18" ht="49.15" customHeight="1" thickBot="1" x14ac:dyDescent="0.3">
      <c r="A17" s="20" t="s">
        <v>29</v>
      </c>
      <c r="B17" s="29" t="s">
        <v>30</v>
      </c>
      <c r="C17" s="8">
        <v>589000</v>
      </c>
      <c r="D17" s="21">
        <v>17917055</v>
      </c>
      <c r="E17" s="22">
        <v>14130833</v>
      </c>
      <c r="F17" s="23"/>
      <c r="G17" s="21"/>
      <c r="H17" s="22"/>
      <c r="I17" s="23"/>
      <c r="J17" s="21"/>
      <c r="K17" s="21"/>
      <c r="L17" s="24"/>
      <c r="M17" s="25"/>
      <c r="N17" s="22"/>
      <c r="O17" s="26">
        <f t="shared" si="1"/>
        <v>589000</v>
      </c>
      <c r="P17" s="25">
        <f t="shared" si="1"/>
        <v>17917055</v>
      </c>
      <c r="Q17" s="21">
        <f t="shared" si="0"/>
        <v>14130833</v>
      </c>
      <c r="R17" s="27">
        <f t="shared" si="2"/>
        <v>78.868056162131552</v>
      </c>
    </row>
    <row r="18" spans="1:18" ht="49.15" customHeight="1" thickBot="1" x14ac:dyDescent="0.3">
      <c r="A18" s="20" t="s">
        <v>31</v>
      </c>
      <c r="B18" s="30" t="s">
        <v>32</v>
      </c>
      <c r="C18" s="31">
        <f t="shared" ref="C18:K18" si="3">SUM(C12:C17)</f>
        <v>4951500</v>
      </c>
      <c r="D18" s="32">
        <f t="shared" si="3"/>
        <v>32623611</v>
      </c>
      <c r="E18" s="33">
        <f t="shared" si="3"/>
        <v>28568537</v>
      </c>
      <c r="F18" s="33">
        <f t="shared" si="3"/>
        <v>200000</v>
      </c>
      <c r="G18" s="34">
        <f t="shared" si="3"/>
        <v>0</v>
      </c>
      <c r="H18" s="35">
        <f t="shared" si="3"/>
        <v>0</v>
      </c>
      <c r="I18" s="36">
        <f t="shared" si="3"/>
        <v>0</v>
      </c>
      <c r="J18" s="34">
        <f t="shared" si="3"/>
        <v>0</v>
      </c>
      <c r="K18" s="34">
        <f t="shared" si="3"/>
        <v>0</v>
      </c>
      <c r="L18" s="37"/>
      <c r="M18" s="38"/>
      <c r="N18" s="39"/>
      <c r="O18" s="40">
        <f>O12+O13+O14+O15+O16+O17</f>
        <v>5151500</v>
      </c>
      <c r="P18" s="38">
        <f>P12+P13+P14+P15+P16+P17</f>
        <v>32623611</v>
      </c>
      <c r="Q18" s="41">
        <f>Q12+Q13+Q14+Q15+Q16+Q17</f>
        <v>28568537</v>
      </c>
      <c r="R18" s="42">
        <f t="shared" si="2"/>
        <v>87.570125207782795</v>
      </c>
    </row>
    <row r="19" spans="1:18" ht="49.15" customHeight="1" thickBot="1" x14ac:dyDescent="0.25">
      <c r="A19" s="20" t="s">
        <v>33</v>
      </c>
      <c r="B19" s="43" t="s">
        <v>34</v>
      </c>
      <c r="C19" s="44">
        <f t="shared" ref="C19:Q19" si="4">C10+C11+C18</f>
        <v>602145594</v>
      </c>
      <c r="D19" s="45">
        <f t="shared" si="4"/>
        <v>1017204389</v>
      </c>
      <c r="E19" s="45">
        <f t="shared" si="4"/>
        <v>549025686</v>
      </c>
      <c r="F19" s="45">
        <f t="shared" si="4"/>
        <v>417956637</v>
      </c>
      <c r="G19" s="45">
        <f t="shared" si="4"/>
        <v>543898984</v>
      </c>
      <c r="H19" s="45">
        <f t="shared" si="4"/>
        <v>319792105</v>
      </c>
      <c r="I19" s="45">
        <f t="shared" si="4"/>
        <v>86945000</v>
      </c>
      <c r="J19" s="45">
        <f t="shared" si="4"/>
        <v>80045000</v>
      </c>
      <c r="K19" s="45">
        <f t="shared" si="4"/>
        <v>65844060</v>
      </c>
      <c r="L19" s="46">
        <f t="shared" si="4"/>
        <v>50000000</v>
      </c>
      <c r="M19" s="46">
        <f t="shared" si="4"/>
        <v>471749384</v>
      </c>
      <c r="N19" s="47">
        <f t="shared" si="4"/>
        <v>0</v>
      </c>
      <c r="O19" s="48">
        <f t="shared" si="4"/>
        <v>1157047231</v>
      </c>
      <c r="P19" s="49">
        <f t="shared" si="4"/>
        <v>2112897757</v>
      </c>
      <c r="Q19" s="50">
        <f t="shared" si="4"/>
        <v>934661851</v>
      </c>
      <c r="R19" s="51">
        <f t="shared" si="2"/>
        <v>44.236018894122004</v>
      </c>
    </row>
    <row r="20" spans="1:18" ht="49.15" customHeight="1" x14ac:dyDescent="0.2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8" x14ac:dyDescent="0.2"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</row>
    <row r="23" spans="1:18" x14ac:dyDescent="0.2">
      <c r="K23" s="53"/>
    </row>
    <row r="24" spans="1:18" x14ac:dyDescent="0.2">
      <c r="P24" s="53"/>
    </row>
  </sheetData>
  <mergeCells count="28">
    <mergeCell ref="L7:N7"/>
    <mergeCell ref="L8:L9"/>
    <mergeCell ref="M8:M9"/>
    <mergeCell ref="N8:N9"/>
    <mergeCell ref="B1:R1"/>
    <mergeCell ref="B3:R3"/>
    <mergeCell ref="B4:R4"/>
    <mergeCell ref="B5:R5"/>
    <mergeCell ref="Q6:R6"/>
    <mergeCell ref="H8:H9"/>
    <mergeCell ref="I8:I9"/>
    <mergeCell ref="J8:J9"/>
    <mergeCell ref="K8:K9"/>
    <mergeCell ref="A7:A9"/>
    <mergeCell ref="B7:B9"/>
    <mergeCell ref="C7:E7"/>
    <mergeCell ref="F7:H7"/>
    <mergeCell ref="I7:K7"/>
    <mergeCell ref="C8:C9"/>
    <mergeCell ref="D8:D9"/>
    <mergeCell ref="E8:E9"/>
    <mergeCell ref="F8:F9"/>
    <mergeCell ref="G8:G9"/>
    <mergeCell ref="O8:O9"/>
    <mergeCell ref="P8:P9"/>
    <mergeCell ref="Q8:Q9"/>
    <mergeCell ref="R8:R9"/>
    <mergeCell ref="O7:R7"/>
  </mergeCells>
  <pageMargins left="0" right="0" top="0.98425196850393704" bottom="0.98425196850393704" header="0.51181102362204722" footer="0.51181102362204722"/>
  <pageSetup paperSize="8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 melléklet</vt:lpstr>
    </vt:vector>
  </TitlesOfParts>
  <Company>hivatal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Dénes Bence</dc:creator>
  <cp:lastModifiedBy>Gétai Edina</cp:lastModifiedBy>
  <dcterms:created xsi:type="dcterms:W3CDTF">2021-05-14T08:22:25Z</dcterms:created>
  <dcterms:modified xsi:type="dcterms:W3CDTF">2021-05-19T13:52:04Z</dcterms:modified>
</cp:coreProperties>
</file>