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4. melléklet" sheetId="1" r:id="rId1"/>
  </sheets>
  <definedNames>
    <definedName name="_xlnm.Print_Area" localSheetId="0">'14. melléklet'!#REF!</definedName>
  </definedNames>
  <calcPr calcId="145621"/>
</workbook>
</file>

<file path=xl/calcChain.xml><?xml version="1.0" encoding="utf-8"?>
<calcChain xmlns="http://schemas.openxmlformats.org/spreadsheetml/2006/main">
  <c r="E36" i="1" l="1"/>
  <c r="F36" i="1" s="1"/>
  <c r="D36" i="1"/>
  <c r="C36" i="1"/>
  <c r="F34" i="1"/>
  <c r="F30" i="1"/>
  <c r="F24" i="1"/>
  <c r="F23" i="1"/>
  <c r="E23" i="1"/>
  <c r="E26" i="1" s="1"/>
  <c r="F21" i="1"/>
  <c r="F19" i="1"/>
  <c r="F17" i="1"/>
  <c r="D17" i="1"/>
  <c r="D15" i="1"/>
  <c r="D26" i="1" s="1"/>
  <c r="D28" i="1" s="1"/>
  <c r="C15" i="1"/>
  <c r="C26" i="1" s="1"/>
  <c r="C28" i="1" s="1"/>
  <c r="F13" i="1"/>
  <c r="C39" i="1" l="1"/>
  <c r="F26" i="1"/>
  <c r="D39" i="1"/>
  <c r="E28" i="1"/>
  <c r="F28" i="1" s="1"/>
  <c r="E39" i="1" l="1"/>
  <c r="F39" i="1" s="1"/>
</calcChain>
</file>

<file path=xl/sharedStrings.xml><?xml version="1.0" encoding="utf-8"?>
<sst xmlns="http://schemas.openxmlformats.org/spreadsheetml/2006/main" count="39" uniqueCount="39">
  <si>
    <t xml:space="preserve">SÁRVÁR VÁROS ÖNKORMÁNYZATA    </t>
  </si>
  <si>
    <t>ELLÁTOTTAK  JUTTATÁSAI</t>
  </si>
  <si>
    <t>2020. év</t>
  </si>
  <si>
    <t>(  Ft-ban)</t>
  </si>
  <si>
    <t>S.sz.</t>
  </si>
  <si>
    <t>Megnevezés</t>
  </si>
  <si>
    <t>eredeti előirányzat</t>
  </si>
  <si>
    <t>módosított előirányzat</t>
  </si>
  <si>
    <t>teljesítés</t>
  </si>
  <si>
    <t>teljesítés %-a</t>
  </si>
  <si>
    <t>1.</t>
  </si>
  <si>
    <t>Települési támogatások:</t>
  </si>
  <si>
    <t>1.1.</t>
  </si>
  <si>
    <t>Lakhatáshoz kapcsolódó rendszeres kiadások viseléséhez nyújtható települési támogatás</t>
  </si>
  <si>
    <t>1.2.</t>
  </si>
  <si>
    <t>Lakhatási kiadásokhoz kapcsolódó hátralékot felhalmozó személyek részére nyújtható települési támogatás</t>
  </si>
  <si>
    <t>1.3.</t>
  </si>
  <si>
    <t>Köztemetés</t>
  </si>
  <si>
    <t>1.4.</t>
  </si>
  <si>
    <t>Rendkívüli települési támogatás</t>
  </si>
  <si>
    <t>1.5.</t>
  </si>
  <si>
    <t>Rendkívüli települési támogatás tanévkezdéshez</t>
  </si>
  <si>
    <t>1.6.</t>
  </si>
  <si>
    <t xml:space="preserve">Fűtési támogatás </t>
  </si>
  <si>
    <t>1.7.</t>
  </si>
  <si>
    <t>Természetbeni segély</t>
  </si>
  <si>
    <t>1.8.</t>
  </si>
  <si>
    <t>Eseti társadalom, szociálpolitikai és egyéb társadalombiztosítási juttatások összesen:</t>
  </si>
  <si>
    <t>1.9.</t>
  </si>
  <si>
    <t>Működési célú szociális támogatások összesen:</t>
  </si>
  <si>
    <t>2.</t>
  </si>
  <si>
    <t>Felhalmozási célú végleges pénzeszköz-átadások</t>
  </si>
  <si>
    <t>2.1</t>
  </si>
  <si>
    <t>Első lakáshoz jutók vissza nem térítendő támogatása</t>
  </si>
  <si>
    <t>2.2</t>
  </si>
  <si>
    <t>Felhalmozási célú szociális támogatások összesen:</t>
  </si>
  <si>
    <t>Társadalom-, szociálispolitikai és egyéb társadalom-</t>
  </si>
  <si>
    <t>3.</t>
  </si>
  <si>
    <t>biztosítási juttatások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</si>
</sst>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#,##0.0_ ;\-#,##0.0\ 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164" fontId="3" fillId="0" borderId="0" xfId="1" applyNumberFormat="1" applyFont="1" applyAlignment="1">
      <alignment horizontal="right"/>
    </xf>
    <xf numFmtId="0" fontId="5" fillId="0" borderId="0" xfId="2" applyFont="1" applyAlignment="1">
      <alignment horizontal="center"/>
    </xf>
    <xf numFmtId="0" fontId="6" fillId="0" borderId="0" xfId="3" applyFont="1" applyAlignment="1">
      <alignment horizontal="center" wrapText="1"/>
    </xf>
    <xf numFmtId="0" fontId="6" fillId="0" borderId="0" xfId="3" applyFont="1" applyAlignment="1">
      <alignment horizontal="center"/>
    </xf>
    <xf numFmtId="0" fontId="7" fillId="0" borderId="0" xfId="3" applyFont="1"/>
    <xf numFmtId="164" fontId="7" fillId="0" borderId="0" xfId="1" applyNumberFormat="1" applyFont="1" applyAlignment="1">
      <alignment horizontal="right"/>
    </xf>
    <xf numFmtId="0" fontId="0" fillId="0" borderId="1" xfId="0" applyBorder="1" applyAlignment="1">
      <alignment horizontal="center" textRotation="255"/>
    </xf>
    <xf numFmtId="0" fontId="6" fillId="0" borderId="1" xfId="3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textRotation="255"/>
    </xf>
    <xf numFmtId="0" fontId="6" fillId="0" borderId="2" xfId="3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textRotation="255"/>
    </xf>
    <xf numFmtId="0" fontId="6" fillId="0" borderId="3" xfId="3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 wrapText="1"/>
    </xf>
    <xf numFmtId="164" fontId="7" fillId="0" borderId="0" xfId="1" applyNumberFormat="1" applyFont="1"/>
    <xf numFmtId="49" fontId="0" fillId="0" borderId="0" xfId="0" applyNumberFormat="1"/>
    <xf numFmtId="0" fontId="6" fillId="0" borderId="0" xfId="3" applyFont="1" applyAlignment="1">
      <alignment wrapText="1"/>
    </xf>
    <xf numFmtId="0" fontId="7" fillId="0" borderId="0" xfId="3" applyFont="1" applyAlignment="1">
      <alignment wrapText="1"/>
    </xf>
    <xf numFmtId="165" fontId="7" fillId="0" borderId="0" xfId="1" applyNumberFormat="1" applyFont="1"/>
    <xf numFmtId="164" fontId="0" fillId="0" borderId="0" xfId="0" applyNumberFormat="1"/>
    <xf numFmtId="0" fontId="6" fillId="0" borderId="0" xfId="3" applyFont="1" applyAlignment="1">
      <alignment horizontal="left" wrapText="1"/>
    </xf>
    <xf numFmtId="164" fontId="6" fillId="0" borderId="0" xfId="1" applyNumberFormat="1" applyFont="1"/>
    <xf numFmtId="0" fontId="6" fillId="0" borderId="0" xfId="3" applyFont="1"/>
  </cellXfs>
  <cellStyles count="17">
    <cellStyle name="Ezres 2" xfId="4"/>
    <cellStyle name="Ezres 2 2" xfId="5"/>
    <cellStyle name="Ezres 2 3" xfId="6"/>
    <cellStyle name="Ezres 3" xfId="1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Normál_PHKV99" xfId="3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40"/>
  <sheetViews>
    <sheetView tabSelected="1" zoomScaleNormal="100" workbookViewId="0"/>
  </sheetViews>
  <sheetFormatPr defaultRowHeight="12.75" x14ac:dyDescent="0.2"/>
  <cols>
    <col min="1" max="1" width="3.5703125" customWidth="1"/>
    <col min="2" max="2" width="52.7109375" customWidth="1"/>
    <col min="3" max="5" width="16.28515625" customWidth="1"/>
    <col min="6" max="6" width="10.42578125" customWidth="1"/>
    <col min="9" max="9" width="16.7109375" customWidth="1"/>
  </cols>
  <sheetData>
    <row r="1" spans="1:6" ht="14.25" customHeight="1" x14ac:dyDescent="0.2">
      <c r="B1" s="1"/>
      <c r="C1" s="1"/>
      <c r="D1" s="1"/>
      <c r="E1" s="1"/>
      <c r="F1" s="1"/>
    </row>
    <row r="2" spans="1:6" ht="14.25" x14ac:dyDescent="0.2">
      <c r="A2" s="2" t="s">
        <v>0</v>
      </c>
      <c r="B2" s="2"/>
      <c r="C2" s="2"/>
      <c r="D2" s="2"/>
      <c r="E2" s="2"/>
      <c r="F2" s="2"/>
    </row>
    <row r="3" spans="1:6" ht="17.25" customHeight="1" x14ac:dyDescent="0.25">
      <c r="A3" s="3" t="s">
        <v>1</v>
      </c>
      <c r="B3" s="3"/>
      <c r="C3" s="3"/>
      <c r="D3" s="3"/>
      <c r="E3" s="3"/>
      <c r="F3" s="3"/>
    </row>
    <row r="4" spans="1:6" ht="15.75" x14ac:dyDescent="0.25">
      <c r="A4" s="4" t="s">
        <v>2</v>
      </c>
      <c r="B4" s="4"/>
      <c r="C4" s="4"/>
      <c r="D4" s="4"/>
      <c r="E4" s="4"/>
      <c r="F4" s="4"/>
    </row>
    <row r="5" spans="1:6" ht="19.5" customHeight="1" x14ac:dyDescent="0.25">
      <c r="B5" s="4"/>
      <c r="C5" s="4"/>
    </row>
    <row r="6" spans="1:6" ht="16.5" thickBot="1" x14ac:dyDescent="0.3">
      <c r="B6" s="5"/>
      <c r="C6" s="6"/>
      <c r="D6" s="6"/>
      <c r="E6" s="6"/>
      <c r="F6" s="6" t="s">
        <v>3</v>
      </c>
    </row>
    <row r="7" spans="1:6" ht="30.75" customHeight="1" x14ac:dyDescent="0.2">
      <c r="A7" s="7" t="s">
        <v>4</v>
      </c>
      <c r="B7" s="8" t="s">
        <v>5</v>
      </c>
      <c r="C7" s="9" t="s">
        <v>6</v>
      </c>
      <c r="D7" s="9" t="s">
        <v>7</v>
      </c>
      <c r="E7" s="9" t="s">
        <v>8</v>
      </c>
      <c r="F7" s="9" t="s">
        <v>9</v>
      </c>
    </row>
    <row r="8" spans="1:6" ht="18" customHeight="1" x14ac:dyDescent="0.2">
      <c r="A8" s="10"/>
      <c r="B8" s="11"/>
      <c r="C8" s="12"/>
      <c r="D8" s="12"/>
      <c r="E8" s="12"/>
      <c r="F8" s="12"/>
    </row>
    <row r="9" spans="1:6" ht="18" customHeight="1" thickBot="1" x14ac:dyDescent="0.25">
      <c r="A9" s="13"/>
      <c r="B9" s="14"/>
      <c r="C9" s="15"/>
      <c r="D9" s="15"/>
      <c r="E9" s="15"/>
      <c r="F9" s="15"/>
    </row>
    <row r="10" spans="1:6" ht="5.25" customHeight="1" x14ac:dyDescent="0.25">
      <c r="B10" s="5"/>
      <c r="C10" s="16"/>
      <c r="D10" s="16"/>
      <c r="E10" s="16"/>
      <c r="F10" s="16"/>
    </row>
    <row r="11" spans="1:6" ht="5.25" customHeight="1" x14ac:dyDescent="0.25">
      <c r="A11" s="17"/>
      <c r="B11" s="5"/>
      <c r="C11" s="16"/>
      <c r="D11" s="16"/>
      <c r="E11" s="16"/>
      <c r="F11" s="16"/>
    </row>
    <row r="12" spans="1:6" ht="15.75" x14ac:dyDescent="0.25">
      <c r="A12" s="17" t="s">
        <v>10</v>
      </c>
      <c r="B12" s="18" t="s">
        <v>11</v>
      </c>
      <c r="C12" s="16"/>
      <c r="D12" s="16"/>
      <c r="E12" s="16"/>
      <c r="F12" s="16"/>
    </row>
    <row r="13" spans="1:6" ht="31.5" x14ac:dyDescent="0.25">
      <c r="A13" s="17" t="s">
        <v>12</v>
      </c>
      <c r="B13" s="19" t="s">
        <v>13</v>
      </c>
      <c r="C13" s="16">
        <v>5000000</v>
      </c>
      <c r="D13" s="16">
        <v>4200000</v>
      </c>
      <c r="E13" s="16">
        <v>3324300</v>
      </c>
      <c r="F13" s="20">
        <f>E13/D13*100</f>
        <v>79.149999999999991</v>
      </c>
    </row>
    <row r="14" spans="1:6" ht="14.25" customHeight="1" x14ac:dyDescent="0.25">
      <c r="A14" s="17"/>
      <c r="B14" s="19"/>
      <c r="C14" s="16"/>
      <c r="D14" s="16"/>
      <c r="E14" s="16"/>
      <c r="F14" s="20"/>
    </row>
    <row r="15" spans="1:6" ht="31.5" x14ac:dyDescent="0.25">
      <c r="A15" s="17" t="s">
        <v>14</v>
      </c>
      <c r="B15" s="19" t="s">
        <v>15</v>
      </c>
      <c r="C15" s="16">
        <f>3800000-400000-200000</f>
        <v>3200000</v>
      </c>
      <c r="D15" s="16">
        <f>2968000-507</f>
        <v>2967493</v>
      </c>
      <c r="E15" s="16"/>
      <c r="F15" s="20"/>
    </row>
    <row r="16" spans="1:6" ht="15.75" customHeight="1" x14ac:dyDescent="0.25">
      <c r="A16" s="17"/>
      <c r="B16" s="19"/>
      <c r="C16" s="16"/>
      <c r="D16" s="16"/>
      <c r="E16" s="16"/>
      <c r="F16" s="20"/>
    </row>
    <row r="17" spans="1:9" ht="17.25" customHeight="1" x14ac:dyDescent="0.25">
      <c r="A17" s="17" t="s">
        <v>16</v>
      </c>
      <c r="B17" s="19" t="s">
        <v>17</v>
      </c>
      <c r="C17" s="16">
        <v>500000</v>
      </c>
      <c r="D17" s="16">
        <f>500000+507</f>
        <v>500507</v>
      </c>
      <c r="E17" s="16">
        <v>500507</v>
      </c>
      <c r="F17" s="20">
        <f t="shared" ref="F17:F39" si="0">E17/D17*100</f>
        <v>100</v>
      </c>
    </row>
    <row r="18" spans="1:9" ht="12" customHeight="1" x14ac:dyDescent="0.25">
      <c r="A18" s="17"/>
      <c r="B18" s="19"/>
      <c r="C18" s="16"/>
      <c r="D18" s="16"/>
      <c r="E18" s="16"/>
      <c r="F18" s="20"/>
    </row>
    <row r="19" spans="1:9" ht="18.75" customHeight="1" x14ac:dyDescent="0.25">
      <c r="A19" s="17" t="s">
        <v>18</v>
      </c>
      <c r="B19" s="19" t="s">
        <v>19</v>
      </c>
      <c r="C19" s="16">
        <v>7000000</v>
      </c>
      <c r="D19" s="16">
        <v>7000000</v>
      </c>
      <c r="E19" s="16">
        <v>5189634</v>
      </c>
      <c r="F19" s="20">
        <f t="shared" si="0"/>
        <v>74.137628571428564</v>
      </c>
      <c r="I19" s="21"/>
    </row>
    <row r="20" spans="1:9" ht="7.5" customHeight="1" x14ac:dyDescent="0.25">
      <c r="A20" s="17"/>
      <c r="B20" s="5"/>
      <c r="C20" s="16"/>
      <c r="D20" s="16"/>
      <c r="E20" s="16"/>
      <c r="F20" s="20"/>
    </row>
    <row r="21" spans="1:9" ht="21" customHeight="1" x14ac:dyDescent="0.25">
      <c r="A21" s="17" t="s">
        <v>20</v>
      </c>
      <c r="B21" s="5" t="s">
        <v>21</v>
      </c>
      <c r="C21" s="16">
        <v>800000</v>
      </c>
      <c r="D21" s="16">
        <v>1032000</v>
      </c>
      <c r="E21" s="16">
        <v>1032000</v>
      </c>
      <c r="F21" s="20">
        <f t="shared" si="0"/>
        <v>100</v>
      </c>
    </row>
    <row r="22" spans="1:9" ht="8.25" customHeight="1" x14ac:dyDescent="0.25">
      <c r="A22" s="17"/>
      <c r="B22" s="5"/>
      <c r="C22" s="16"/>
      <c r="D22" s="16"/>
      <c r="E22" s="16"/>
      <c r="F22" s="20"/>
    </row>
    <row r="23" spans="1:9" ht="24.75" customHeight="1" x14ac:dyDescent="0.25">
      <c r="A23" s="17" t="s">
        <v>22</v>
      </c>
      <c r="B23" s="5" t="s">
        <v>23</v>
      </c>
      <c r="C23" s="16">
        <v>13000000</v>
      </c>
      <c r="D23" s="16">
        <v>13800000</v>
      </c>
      <c r="E23" s="16">
        <f>13733748-435000</f>
        <v>13298748</v>
      </c>
      <c r="F23" s="20">
        <f t="shared" si="0"/>
        <v>96.367739130434785</v>
      </c>
    </row>
    <row r="24" spans="1:9" ht="25.5" customHeight="1" x14ac:dyDescent="0.25">
      <c r="A24" s="17" t="s">
        <v>24</v>
      </c>
      <c r="B24" s="19" t="s">
        <v>25</v>
      </c>
      <c r="C24" s="16">
        <v>500000</v>
      </c>
      <c r="D24" s="16">
        <v>500000</v>
      </c>
      <c r="E24" s="16">
        <v>226000</v>
      </c>
      <c r="F24" s="20">
        <f t="shared" si="0"/>
        <v>45.2</v>
      </c>
    </row>
    <row r="25" spans="1:9" ht="11.25" customHeight="1" x14ac:dyDescent="0.25">
      <c r="C25" s="16"/>
      <c r="D25" s="16"/>
      <c r="E25" s="16"/>
      <c r="F25" s="20"/>
    </row>
    <row r="26" spans="1:9" ht="31.5" x14ac:dyDescent="0.25">
      <c r="A26" s="17" t="s">
        <v>26</v>
      </c>
      <c r="B26" s="22" t="s">
        <v>27</v>
      </c>
      <c r="C26" s="23">
        <f>SUM(C11:C25)</f>
        <v>30000000</v>
      </c>
      <c r="D26" s="23">
        <f>SUM(D11:D25)</f>
        <v>30000000</v>
      </c>
      <c r="E26" s="23">
        <f>SUM(E11:E25)</f>
        <v>23571189</v>
      </c>
      <c r="F26" s="20">
        <f t="shared" si="0"/>
        <v>78.570629999999994</v>
      </c>
      <c r="I26" s="23"/>
    </row>
    <row r="27" spans="1:9" ht="9" customHeight="1" x14ac:dyDescent="0.25">
      <c r="A27" s="17"/>
      <c r="B27" s="22"/>
      <c r="C27" s="23"/>
      <c r="D27" s="23"/>
      <c r="E27" s="23"/>
      <c r="F27" s="20"/>
    </row>
    <row r="28" spans="1:9" ht="15.75" x14ac:dyDescent="0.25">
      <c r="A28" s="17" t="s">
        <v>28</v>
      </c>
      <c r="B28" s="24" t="s">
        <v>29</v>
      </c>
      <c r="C28" s="23">
        <f>C26</f>
        <v>30000000</v>
      </c>
      <c r="D28" s="23">
        <f>D26</f>
        <v>30000000</v>
      </c>
      <c r="E28" s="23">
        <f>E26</f>
        <v>23571189</v>
      </c>
      <c r="F28" s="20">
        <f t="shared" si="0"/>
        <v>78.570629999999994</v>
      </c>
    </row>
    <row r="29" spans="1:9" ht="8.25" customHeight="1" x14ac:dyDescent="0.25">
      <c r="A29" s="17"/>
      <c r="B29" s="24"/>
      <c r="C29" s="23"/>
      <c r="D29" s="23"/>
      <c r="E29" s="23"/>
      <c r="F29" s="20"/>
    </row>
    <row r="30" spans="1:9" ht="3.75" customHeight="1" x14ac:dyDescent="0.25">
      <c r="A30" s="17"/>
      <c r="B30" s="5"/>
      <c r="C30" s="16"/>
      <c r="D30" s="16"/>
      <c r="E30" s="16"/>
      <c r="F30" s="20" t="e">
        <f t="shared" si="0"/>
        <v>#DIV/0!</v>
      </c>
    </row>
    <row r="31" spans="1:9" ht="24" customHeight="1" x14ac:dyDescent="0.25">
      <c r="A31" s="17"/>
      <c r="B31" s="24"/>
      <c r="C31" s="23"/>
      <c r="D31" s="23"/>
      <c r="E31" s="23"/>
      <c r="F31" s="20"/>
    </row>
    <row r="32" spans="1:9" ht="15.75" x14ac:dyDescent="0.25">
      <c r="A32" s="17" t="s">
        <v>30</v>
      </c>
      <c r="B32" s="24" t="s">
        <v>31</v>
      </c>
      <c r="C32" s="23"/>
      <c r="D32" s="23"/>
      <c r="E32" s="23"/>
      <c r="F32" s="20"/>
    </row>
    <row r="33" spans="1:6" ht="5.25" customHeight="1" x14ac:dyDescent="0.25">
      <c r="A33" s="17"/>
      <c r="B33" s="5"/>
      <c r="C33" s="16"/>
      <c r="D33" s="16"/>
      <c r="E33" s="16"/>
      <c r="F33" s="20"/>
    </row>
    <row r="34" spans="1:6" ht="22.5" customHeight="1" x14ac:dyDescent="0.25">
      <c r="A34" s="17" t="s">
        <v>32</v>
      </c>
      <c r="B34" s="5" t="s">
        <v>33</v>
      </c>
      <c r="C34" s="16">
        <v>5000000</v>
      </c>
      <c r="D34" s="16">
        <v>5000000</v>
      </c>
      <c r="E34" s="16">
        <v>800000</v>
      </c>
      <c r="F34" s="20">
        <f t="shared" si="0"/>
        <v>16</v>
      </c>
    </row>
    <row r="35" spans="1:6" ht="8.25" customHeight="1" x14ac:dyDescent="0.25">
      <c r="A35" s="17"/>
      <c r="B35" s="5"/>
      <c r="C35" s="16"/>
      <c r="D35" s="16"/>
      <c r="E35" s="16"/>
      <c r="F35" s="20"/>
    </row>
    <row r="36" spans="1:6" ht="15.75" x14ac:dyDescent="0.25">
      <c r="A36" s="17" t="s">
        <v>34</v>
      </c>
      <c r="B36" s="24" t="s">
        <v>35</v>
      </c>
      <c r="C36" s="23">
        <f>SUM(C34:C35)</f>
        <v>5000000</v>
      </c>
      <c r="D36" s="23">
        <f>SUM(D34:D35)</f>
        <v>5000000</v>
      </c>
      <c r="E36" s="23">
        <f>SUM(E34:E35)</f>
        <v>800000</v>
      </c>
      <c r="F36" s="20">
        <f t="shared" si="0"/>
        <v>16</v>
      </c>
    </row>
    <row r="37" spans="1:6" ht="12.75" customHeight="1" x14ac:dyDescent="0.25">
      <c r="A37" s="17"/>
      <c r="B37" s="5"/>
      <c r="C37" s="16"/>
      <c r="D37" s="16"/>
      <c r="E37" s="16"/>
      <c r="F37" s="20"/>
    </row>
    <row r="38" spans="1:6" ht="18.75" customHeight="1" x14ac:dyDescent="0.25">
      <c r="A38" s="17"/>
      <c r="B38" s="24" t="s">
        <v>36</v>
      </c>
      <c r="C38" s="16"/>
      <c r="D38" s="16"/>
      <c r="E38" s="16"/>
      <c r="F38" s="20"/>
    </row>
    <row r="39" spans="1:6" ht="19.5" customHeight="1" x14ac:dyDescent="0.25">
      <c r="A39" s="17" t="s">
        <v>37</v>
      </c>
      <c r="B39" s="24" t="s">
        <v>38</v>
      </c>
      <c r="C39" s="23">
        <f>C36+C28</f>
        <v>35000000</v>
      </c>
      <c r="D39" s="23">
        <f>D36+D28</f>
        <v>35000000</v>
      </c>
      <c r="E39" s="23">
        <f>E36+E28</f>
        <v>24371189</v>
      </c>
      <c r="F39" s="20">
        <f t="shared" si="0"/>
        <v>69.631968571428573</v>
      </c>
    </row>
    <row r="40" spans="1:6" ht="15.75" x14ac:dyDescent="0.25">
      <c r="B40" s="5"/>
      <c r="C40" s="16"/>
      <c r="D40" s="16"/>
      <c r="E40" s="16"/>
      <c r="F40" s="16"/>
    </row>
  </sheetData>
  <mergeCells count="10">
    <mergeCell ref="F7:F9"/>
    <mergeCell ref="A2:F2"/>
    <mergeCell ref="A3:F3"/>
    <mergeCell ref="A4:F4"/>
    <mergeCell ref="B5:C5"/>
    <mergeCell ref="A7:A9"/>
    <mergeCell ref="B7:B9"/>
    <mergeCell ref="C7:C9"/>
    <mergeCell ref="D7:D9"/>
    <mergeCell ref="E7:E9"/>
  </mergeCells>
  <pageMargins left="0.19685039370078741" right="0.19685039370078741" top="0.98425196850393704" bottom="0.98425196850393704" header="0.51181102362204722" footer="0.51181102362204722"/>
  <pageSetup paperSize="9"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Dénes Bence</cp:lastModifiedBy>
  <dcterms:created xsi:type="dcterms:W3CDTF">2021-05-14T08:26:55Z</dcterms:created>
  <dcterms:modified xsi:type="dcterms:W3CDTF">2021-05-14T08:27:15Z</dcterms:modified>
</cp:coreProperties>
</file>