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7. melléklet" sheetId="1" r:id="rId1"/>
  </sheets>
  <calcPr calcId="145621"/>
</workbook>
</file>

<file path=xl/calcChain.xml><?xml version="1.0" encoding="utf-8"?>
<calcChain xmlns="http://schemas.openxmlformats.org/spreadsheetml/2006/main">
  <c r="E78" i="1" l="1"/>
  <c r="F78" i="1" s="1"/>
  <c r="D78" i="1"/>
  <c r="C78" i="1"/>
  <c r="F77" i="1"/>
  <c r="E74" i="1"/>
  <c r="F74" i="1" s="1"/>
  <c r="D74" i="1"/>
  <c r="C74" i="1"/>
  <c r="F73" i="1"/>
  <c r="E63" i="1"/>
  <c r="E79" i="1" s="1"/>
  <c r="E62" i="1"/>
  <c r="D62" i="1"/>
  <c r="C62" i="1"/>
  <c r="F59" i="1"/>
  <c r="F56" i="1"/>
  <c r="F55" i="1"/>
  <c r="E54" i="1"/>
  <c r="D54" i="1"/>
  <c r="F54" i="1" s="1"/>
  <c r="C54" i="1"/>
  <c r="F53" i="1"/>
  <c r="F52" i="1"/>
  <c r="F50" i="1"/>
  <c r="F49" i="1"/>
  <c r="E35" i="1"/>
  <c r="C35" i="1"/>
  <c r="C64" i="1" s="1"/>
  <c r="F33" i="1"/>
  <c r="D31" i="1"/>
  <c r="F31" i="1" s="1"/>
  <c r="D30" i="1"/>
  <c r="F30" i="1" s="1"/>
  <c r="D29" i="1"/>
  <c r="F29" i="1" s="1"/>
  <c r="F27" i="1"/>
  <c r="D26" i="1"/>
  <c r="F26" i="1" s="1"/>
  <c r="F25" i="1"/>
  <c r="F24" i="1"/>
  <c r="E23" i="1"/>
  <c r="C23" i="1"/>
  <c r="C63" i="1" s="1"/>
  <c r="C79" i="1" s="1"/>
  <c r="F22" i="1"/>
  <c r="D19" i="1"/>
  <c r="D23" i="1" s="1"/>
  <c r="F18" i="1"/>
  <c r="F17" i="1"/>
  <c r="F16" i="1"/>
  <c r="F15" i="1"/>
  <c r="C80" i="1" l="1"/>
  <c r="F62" i="1"/>
  <c r="F79" i="1"/>
  <c r="D63" i="1"/>
  <c r="D79" i="1" s="1"/>
  <c r="F23" i="1"/>
  <c r="D35" i="1"/>
  <c r="E64" i="1"/>
  <c r="F19" i="1"/>
  <c r="F63" i="1"/>
  <c r="D64" i="1" l="1"/>
  <c r="D80" i="1" s="1"/>
  <c r="F35" i="1"/>
  <c r="E80" i="1"/>
  <c r="F80" i="1" s="1"/>
  <c r="F64" i="1" l="1"/>
</calcChain>
</file>

<file path=xl/sharedStrings.xml><?xml version="1.0" encoding="utf-8"?>
<sst xmlns="http://schemas.openxmlformats.org/spreadsheetml/2006/main" count="101" uniqueCount="85">
  <si>
    <t>SÁRVÁR VÁROS ÖNKORMÁNYZATA</t>
  </si>
  <si>
    <t>KÖLTSÉGVETÉSI (MŰKÖDÉSI ÉS FELHALMOZÁSI) MÉRLEGE</t>
  </si>
  <si>
    <t>(közgazdasági tagolásban)</t>
  </si>
  <si>
    <t>2020. év</t>
  </si>
  <si>
    <t>adatok  Ft-ban</t>
  </si>
  <si>
    <t>sor-</t>
  </si>
  <si>
    <t>eredeti előirányzat</t>
  </si>
  <si>
    <t>módosított előirányzat</t>
  </si>
  <si>
    <t>teljesítés</t>
  </si>
  <si>
    <t>teljesítés    %-a</t>
  </si>
  <si>
    <t>Megnevezés</t>
  </si>
  <si>
    <t>szám</t>
  </si>
  <si>
    <t>előirányzat</t>
  </si>
  <si>
    <t>I. Működési  költségvetés</t>
  </si>
  <si>
    <t>1.</t>
  </si>
  <si>
    <t>Működési  támogatások államháztartáson belülről</t>
  </si>
  <si>
    <t xml:space="preserve"> - önkormányzatok működési támogatásai</t>
  </si>
  <si>
    <t xml:space="preserve"> - egyéb működési célú támogatások bevételei államháztartáson belülről</t>
  </si>
  <si>
    <t>Elvonások, befizetések bevételei</t>
  </si>
  <si>
    <t>2.</t>
  </si>
  <si>
    <t>Közhatalmi bevételek</t>
  </si>
  <si>
    <t>3.</t>
  </si>
  <si>
    <t xml:space="preserve">Működési bevételek   </t>
  </si>
  <si>
    <t>4.</t>
  </si>
  <si>
    <t>Működési célú átvett pénzeszközök</t>
  </si>
  <si>
    <t xml:space="preserve"> - működési célú visszatérítendő támogatások, kölcsönök visszatérülése államháztartáson kívülről</t>
  </si>
  <si>
    <t xml:space="preserve"> - egyéb működési célú átvett pénzeszközök</t>
  </si>
  <si>
    <t>Működési bevételek összesen</t>
  </si>
  <si>
    <t>5.</t>
  </si>
  <si>
    <t>Személyi juttatások</t>
  </si>
  <si>
    <t>6.</t>
  </si>
  <si>
    <t>Munkaadókat terhelő járulékok és szociális hozzájárulási adó</t>
  </si>
  <si>
    <t>7.</t>
  </si>
  <si>
    <t>Dologi kiadások</t>
  </si>
  <si>
    <t>8.</t>
  </si>
  <si>
    <t>Ellátottak pénzbeli juttatásai</t>
  </si>
  <si>
    <t>9.</t>
  </si>
  <si>
    <t>Egyéb működési célú kiadások</t>
  </si>
  <si>
    <t>- államháztartáson belüli elszámolások</t>
  </si>
  <si>
    <t xml:space="preserve"> - egyéb működési célú támogatások államháztartáson belülre</t>
  </si>
  <si>
    <t xml:space="preserve"> - egyéb működési célú támogatások államháztartáson kívülre</t>
  </si>
  <si>
    <t xml:space="preserve"> - egyéb működési célú visszatérítendő támogatások nyújtása államháztartáson kívülre</t>
  </si>
  <si>
    <t>- egyéb elvonások, befizetések előirányzata</t>
  </si>
  <si>
    <t xml:space="preserve"> - tartalékok</t>
  </si>
  <si>
    <t>Működési kiadások összesen</t>
  </si>
  <si>
    <t>II. Felhalmozási költségvetés</t>
  </si>
  <si>
    <t>10.</t>
  </si>
  <si>
    <t>Felhalmozási támogatások államháztartáson belülről</t>
  </si>
  <si>
    <t>11.</t>
  </si>
  <si>
    <t xml:space="preserve">Felhalmozási bevételek   </t>
  </si>
  <si>
    <t>12.</t>
  </si>
  <si>
    <t>Felhalmozási célú átvett pénzeszközök</t>
  </si>
  <si>
    <t xml:space="preserve"> - felhalmozási célú visszatérítendő támogatások, kölcsönök visszatérülése államházt.kívülről</t>
  </si>
  <si>
    <t xml:space="preserve"> - egyéb felhalmozási célú átvett pénzeszközök</t>
  </si>
  <si>
    <t>Felhalmozási bevételek összesen</t>
  </si>
  <si>
    <t>13.</t>
  </si>
  <si>
    <t>Beruházások</t>
  </si>
  <si>
    <t>14.</t>
  </si>
  <si>
    <t>Felújítások</t>
  </si>
  <si>
    <t>15.</t>
  </si>
  <si>
    <t>Egyéb felhalmozási kiadások</t>
  </si>
  <si>
    <t xml:space="preserve"> - felhalmozási célú visszatérítendő támogatások, kölcsönök nyújtása államháztartáson kívülre</t>
  </si>
  <si>
    <t xml:space="preserve"> - egyéb felhalmozási célú támogatások államháztartáson kívülre</t>
  </si>
  <si>
    <t>- Felhalmozási tartalék</t>
  </si>
  <si>
    <t>- Felhalmozási céltartalék</t>
  </si>
  <si>
    <t>Felhalmozási kiadások összesen</t>
  </si>
  <si>
    <t>Önkormányzat bevételei összesen:</t>
  </si>
  <si>
    <t>Önkormányzat kiadásai összesen:</t>
  </si>
  <si>
    <t>III. Finanszírozási műveletek elszámolása</t>
  </si>
  <si>
    <t>16.</t>
  </si>
  <si>
    <t>Előző év költségvetési maradványának igénybevétele</t>
  </si>
  <si>
    <t>17.</t>
  </si>
  <si>
    <t>Finanszírozási bevételek összesen:</t>
  </si>
  <si>
    <t>18.</t>
  </si>
  <si>
    <t>Hitel-, kölcsöntörlesztés államháztartáson kívülre</t>
  </si>
  <si>
    <t>19.</t>
  </si>
  <si>
    <t>Befektetési célú belföldi értékpapírok vásárlása</t>
  </si>
  <si>
    <t>20.</t>
  </si>
  <si>
    <t>Megelőlegezett állami támogatás visszafizetése</t>
  </si>
  <si>
    <t>21.</t>
  </si>
  <si>
    <t>Finanszírozási kiadások összesen:</t>
  </si>
  <si>
    <t>22.</t>
  </si>
  <si>
    <t>Önkormányzat bevételei mindösszesen:</t>
  </si>
  <si>
    <t>23.</t>
  </si>
  <si>
    <t>Önkormányzat kiadásai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</si>
</sst>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sz val="11"/>
      <name val="Times New Roman"/>
      <family val="1"/>
    </font>
    <font>
      <sz val="12"/>
      <name val="Times"/>
      <family val="1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/>
    <xf numFmtId="0" fontId="3" fillId="0" borderId="0" xfId="0" applyFont="1"/>
    <xf numFmtId="0" fontId="6" fillId="0" borderId="0" xfId="0" applyFont="1" applyAlignment="1"/>
    <xf numFmtId="0" fontId="5" fillId="0" borderId="0" xfId="2" applyFont="1" applyAlignment="1"/>
    <xf numFmtId="1" fontId="5" fillId="0" borderId="0" xfId="2" applyNumberFormat="1" applyFont="1" applyAlignment="1"/>
    <xf numFmtId="0" fontId="3" fillId="0" borderId="0" xfId="2" applyFont="1"/>
    <xf numFmtId="1" fontId="3" fillId="0" borderId="0" xfId="2" applyNumberFormat="1" applyFont="1"/>
    <xf numFmtId="1" fontId="3" fillId="0" borderId="0" xfId="1" applyNumberFormat="1" applyFont="1" applyAlignment="1"/>
    <xf numFmtId="0" fontId="5" fillId="0" borderId="2" xfId="2" applyFont="1" applyBorder="1" applyAlignment="1"/>
    <xf numFmtId="0" fontId="5" fillId="0" borderId="2" xfId="2" applyFont="1" applyBorder="1" applyAlignment="1">
      <alignment horizontal="center"/>
    </xf>
    <xf numFmtId="0" fontId="7" fillId="0" borderId="0" xfId="0" applyFont="1"/>
    <xf numFmtId="0" fontId="5" fillId="0" borderId="3" xfId="2" applyFont="1" applyBorder="1"/>
    <xf numFmtId="0" fontId="5" fillId="0" borderId="3" xfId="2" applyFont="1" applyBorder="1" applyAlignment="1">
      <alignment horizontal="center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Border="1" applyAlignment="1"/>
    <xf numFmtId="1" fontId="3" fillId="0" borderId="0" xfId="2" applyNumberFormat="1" applyFont="1" applyBorder="1" applyAlignment="1"/>
    <xf numFmtId="1" fontId="3" fillId="0" borderId="0" xfId="1" applyNumberFormat="1" applyFont="1" applyBorder="1" applyAlignment="1"/>
    <xf numFmtId="0" fontId="9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3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Fill="1" applyAlignment="1">
      <alignment horizontal="right"/>
    </xf>
    <xf numFmtId="3" fontId="3" fillId="0" borderId="0" xfId="2" applyNumberFormat="1" applyFont="1" applyBorder="1" applyAlignment="1">
      <alignment horizontal="right"/>
    </xf>
    <xf numFmtId="0" fontId="8" fillId="0" borderId="0" xfId="2" applyFont="1" applyBorder="1" applyAlignment="1">
      <alignment wrapText="1"/>
    </xf>
    <xf numFmtId="3" fontId="3" fillId="0" borderId="0" xfId="2" applyNumberFormat="1" applyFont="1" applyBorder="1" applyAlignment="1">
      <alignment horizontal="right" wrapText="1"/>
    </xf>
    <xf numFmtId="165" fontId="4" fillId="0" borderId="0" xfId="0" applyNumberFormat="1" applyFont="1"/>
    <xf numFmtId="0" fontId="10" fillId="0" borderId="6" xfId="2" applyFont="1" applyBorder="1" applyAlignment="1">
      <alignment horizontal="right"/>
    </xf>
    <xf numFmtId="0" fontId="10" fillId="0" borderId="6" xfId="2" applyFont="1" applyBorder="1" applyAlignment="1"/>
    <xf numFmtId="3" fontId="5" fillId="0" borderId="6" xfId="2" applyNumberFormat="1" applyFont="1" applyBorder="1" applyAlignment="1">
      <alignment horizontal="right" vertical="center"/>
    </xf>
    <xf numFmtId="3" fontId="5" fillId="0" borderId="6" xfId="3" applyNumberFormat="1" applyFont="1" applyBorder="1" applyAlignment="1">
      <alignment horizontal="right" vertical="center"/>
    </xf>
    <xf numFmtId="3" fontId="5" fillId="0" borderId="6" xfId="1" applyNumberFormat="1" applyFont="1" applyFill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0" fontId="8" fillId="0" borderId="0" xfId="2" applyFont="1" applyAlignment="1">
      <alignment horizontal="right"/>
    </xf>
    <xf numFmtId="3" fontId="3" fillId="0" borderId="0" xfId="3" applyNumberFormat="1" applyFont="1" applyAlignment="1">
      <alignment horizontal="right"/>
    </xf>
    <xf numFmtId="0" fontId="11" fillId="0" borderId="0" xfId="0" applyFont="1"/>
    <xf numFmtId="3" fontId="10" fillId="0" borderId="0" xfId="3" applyNumberFormat="1" applyFont="1" applyAlignment="1">
      <alignment horizontal="right"/>
    </xf>
    <xf numFmtId="0" fontId="11" fillId="0" borderId="0" xfId="0" quotePrefix="1" applyFont="1"/>
    <xf numFmtId="3" fontId="4" fillId="0" borderId="0" xfId="0" applyNumberFormat="1" applyFont="1"/>
    <xf numFmtId="0" fontId="11" fillId="0" borderId="0" xfId="0" applyFont="1" applyAlignment="1">
      <alignment wrapText="1"/>
    </xf>
    <xf numFmtId="41" fontId="3" fillId="0" borderId="0" xfId="0" applyNumberFormat="1" applyFont="1" applyFill="1"/>
    <xf numFmtId="0" fontId="11" fillId="0" borderId="0" xfId="0" quotePrefix="1" applyFont="1" applyAlignment="1">
      <alignment wrapText="1"/>
    </xf>
    <xf numFmtId="165" fontId="7" fillId="0" borderId="0" xfId="0" applyNumberFormat="1" applyFont="1"/>
    <xf numFmtId="41" fontId="4" fillId="0" borderId="0" xfId="0" applyNumberFormat="1" applyFont="1" applyFill="1"/>
    <xf numFmtId="3" fontId="5" fillId="0" borderId="6" xfId="3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/>
    </xf>
    <xf numFmtId="0" fontId="3" fillId="0" borderId="0" xfId="2" applyFont="1" applyBorder="1" applyAlignment="1"/>
    <xf numFmtId="1" fontId="3" fillId="0" borderId="0" xfId="2" applyNumberFormat="1" applyFont="1" applyBorder="1" applyAlignment="1">
      <alignment horizontal="right"/>
    </xf>
    <xf numFmtId="1" fontId="3" fillId="0" borderId="0" xfId="1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1" fontId="3" fillId="0" borderId="0" xfId="0" applyNumberFormat="1" applyFont="1"/>
    <xf numFmtId="1" fontId="7" fillId="0" borderId="0" xfId="0" applyNumberFormat="1" applyFont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2" applyFont="1" applyAlignment="1"/>
    <xf numFmtId="3" fontId="3" fillId="0" borderId="0" xfId="2" applyNumberFormat="1" applyFont="1" applyAlignment="1">
      <alignment horizontal="right"/>
    </xf>
    <xf numFmtId="164" fontId="3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/>
    <xf numFmtId="3" fontId="5" fillId="0" borderId="6" xfId="0" applyNumberFormat="1" applyFont="1" applyBorder="1" applyAlignment="1">
      <alignment horizontal="right"/>
    </xf>
    <xf numFmtId="3" fontId="5" fillId="0" borderId="6" xfId="3" applyNumberFormat="1" applyFont="1" applyBorder="1" applyAlignment="1">
      <alignment horizontal="right"/>
    </xf>
    <xf numFmtId="164" fontId="3" fillId="0" borderId="7" xfId="0" applyNumberFormat="1" applyFont="1" applyBorder="1"/>
    <xf numFmtId="41" fontId="4" fillId="0" borderId="0" xfId="0" applyNumberFormat="1" applyFont="1"/>
    <xf numFmtId="3" fontId="3" fillId="0" borderId="0" xfId="2" applyNumberFormat="1" applyFont="1" applyBorder="1" applyAlignment="1"/>
    <xf numFmtId="3" fontId="3" fillId="0" borderId="0" xfId="3" applyNumberFormat="1" applyFont="1" applyAlignment="1"/>
    <xf numFmtId="3" fontId="3" fillId="0" borderId="0" xfId="1" applyNumberFormat="1" applyFont="1" applyBorder="1" applyAlignment="1"/>
    <xf numFmtId="164" fontId="3" fillId="0" borderId="0" xfId="0" applyNumberFormat="1" applyFont="1" applyBorder="1" applyAlignment="1">
      <alignment horizontal="right"/>
    </xf>
    <xf numFmtId="3" fontId="3" fillId="0" borderId="0" xfId="2" applyNumberFormat="1" applyFont="1" applyAlignment="1"/>
    <xf numFmtId="3" fontId="3" fillId="0" borderId="0" xfId="0" applyNumberFormat="1" applyFont="1" applyAlignment="1"/>
    <xf numFmtId="3" fontId="3" fillId="0" borderId="0" xfId="2" applyNumberFormat="1" applyFont="1" applyBorder="1" applyAlignment="1">
      <alignment wrapText="1"/>
    </xf>
    <xf numFmtId="49" fontId="11" fillId="0" borderId="0" xfId="0" quotePrefix="1" applyNumberFormat="1" applyFont="1"/>
    <xf numFmtId="49" fontId="11" fillId="0" borderId="0" xfId="0" applyNumberFormat="1" applyFont="1"/>
    <xf numFmtId="3" fontId="3" fillId="0" borderId="0" xfId="0" applyNumberFormat="1" applyFont="1" applyAlignment="1">
      <alignment wrapText="1"/>
    </xf>
    <xf numFmtId="0" fontId="10" fillId="0" borderId="8" xfId="2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10" fillId="0" borderId="2" xfId="2" applyFont="1" applyBorder="1" applyAlignment="1">
      <alignment horizontal="right"/>
    </xf>
    <xf numFmtId="0" fontId="12" fillId="0" borderId="9" xfId="2" applyFont="1" applyBorder="1"/>
    <xf numFmtId="3" fontId="5" fillId="0" borderId="9" xfId="2" applyNumberFormat="1" applyFont="1" applyBorder="1" applyAlignment="1">
      <alignment horizontal="right" vertical="center"/>
    </xf>
    <xf numFmtId="3" fontId="12" fillId="0" borderId="9" xfId="3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vertical="center"/>
    </xf>
    <xf numFmtId="0" fontId="10" fillId="0" borderId="9" xfId="2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1" fontId="5" fillId="0" borderId="0" xfId="2" applyNumberFormat="1" applyFont="1" applyBorder="1"/>
    <xf numFmtId="1" fontId="5" fillId="0" borderId="0" xfId="1" applyNumberFormat="1" applyFont="1" applyBorder="1" applyAlignment="1"/>
    <xf numFmtId="0" fontId="3" fillId="0" borderId="0" xfId="4" applyFont="1" applyBorder="1" applyAlignment="1">
      <alignment horizontal="center" vertical="center"/>
    </xf>
    <xf numFmtId="1" fontId="3" fillId="0" borderId="0" xfId="4" applyNumberFormat="1" applyFont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1" fontId="5" fillId="0" borderId="0" xfId="4" applyNumberFormat="1" applyFont="1" applyBorder="1" applyAlignment="1">
      <alignment horizontal="center"/>
    </xf>
    <xf numFmtId="0" fontId="8" fillId="0" borderId="6" xfId="2" applyFont="1" applyBorder="1" applyAlignment="1">
      <alignment horizontal="right"/>
    </xf>
    <xf numFmtId="0" fontId="11" fillId="0" borderId="6" xfId="0" applyFont="1" applyBorder="1"/>
    <xf numFmtId="3" fontId="10" fillId="0" borderId="6" xfId="3" applyNumberFormat="1" applyFont="1" applyBorder="1" applyAlignment="1"/>
    <xf numFmtId="164" fontId="3" fillId="0" borderId="10" xfId="0" applyNumberFormat="1" applyFont="1" applyBorder="1"/>
    <xf numFmtId="0" fontId="8" fillId="0" borderId="11" xfId="2" applyFont="1" applyBorder="1" applyAlignment="1"/>
    <xf numFmtId="3" fontId="12" fillId="0" borderId="6" xfId="4" applyNumberFormat="1" applyFont="1" applyBorder="1" applyAlignment="1"/>
    <xf numFmtId="3" fontId="12" fillId="0" borderId="6" xfId="3" applyNumberFormat="1" applyFont="1" applyBorder="1" applyAlignment="1"/>
    <xf numFmtId="164" fontId="3" fillId="0" borderId="12" xfId="0" applyNumberFormat="1" applyFont="1" applyBorder="1"/>
    <xf numFmtId="3" fontId="10" fillId="0" borderId="13" xfId="3" applyNumberFormat="1" applyFont="1" applyBorder="1" applyAlignment="1"/>
    <xf numFmtId="165" fontId="10" fillId="0" borderId="13" xfId="3" applyNumberFormat="1" applyFont="1" applyBorder="1" applyAlignment="1"/>
    <xf numFmtId="165" fontId="10" fillId="0" borderId="6" xfId="3" applyNumberFormat="1" applyFont="1" applyBorder="1" applyAlignment="1"/>
    <xf numFmtId="3" fontId="3" fillId="0" borderId="6" xfId="3" applyNumberFormat="1" applyFont="1" applyBorder="1" applyAlignment="1"/>
    <xf numFmtId="0" fontId="8" fillId="0" borderId="8" xfId="2" applyFont="1" applyBorder="1" applyAlignment="1"/>
    <xf numFmtId="3" fontId="10" fillId="0" borderId="8" xfId="3" applyNumberFormat="1" applyFont="1" applyBorder="1" applyAlignment="1"/>
    <xf numFmtId="3" fontId="3" fillId="0" borderId="8" xfId="3" applyNumberFormat="1" applyFont="1" applyBorder="1" applyAlignment="1"/>
    <xf numFmtId="164" fontId="3" fillId="0" borderId="14" xfId="0" applyNumberFormat="1" applyFont="1" applyBorder="1"/>
    <xf numFmtId="0" fontId="13" fillId="0" borderId="9" xfId="4" applyFont="1" applyBorder="1" applyAlignment="1">
      <alignment horizontal="right"/>
    </xf>
    <xf numFmtId="0" fontId="5" fillId="0" borderId="9" xfId="4" applyFont="1" applyBorder="1"/>
    <xf numFmtId="3" fontId="12" fillId="0" borderId="9" xfId="4" applyNumberFormat="1" applyFont="1" applyFill="1" applyBorder="1" applyAlignment="1"/>
    <xf numFmtId="3" fontId="5" fillId="0" borderId="9" xfId="4" applyNumberFormat="1" applyFont="1" applyFill="1" applyBorder="1" applyAlignment="1"/>
    <xf numFmtId="0" fontId="5" fillId="0" borderId="4" xfId="4" applyFont="1" applyBorder="1"/>
    <xf numFmtId="1" fontId="3" fillId="0" borderId="0" xfId="1" applyNumberFormat="1" applyFont="1" applyAlignment="1">
      <alignment horizontal="right"/>
    </xf>
    <xf numFmtId="3" fontId="7" fillId="0" borderId="0" xfId="0" applyNumberFormat="1" applyFont="1"/>
    <xf numFmtId="1" fontId="4" fillId="0" borderId="0" xfId="0" applyNumberFormat="1" applyFont="1"/>
    <xf numFmtId="0" fontId="5" fillId="0" borderId="0" xfId="2" applyFont="1" applyBorder="1" applyAlignment="1">
      <alignment horizontal="center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1" fontId="5" fillId="0" borderId="2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41" fontId="5" fillId="0" borderId="2" xfId="2" applyNumberFormat="1" applyFont="1" applyBorder="1" applyAlignment="1">
      <alignment horizontal="center" vertical="center" wrapText="1"/>
    </xf>
    <xf numFmtId="41" fontId="5" fillId="0" borderId="3" xfId="2" applyNumberFormat="1" applyFont="1" applyBorder="1" applyAlignment="1">
      <alignment horizontal="center" vertical="center" wrapText="1"/>
    </xf>
    <xf numFmtId="41" fontId="5" fillId="0" borderId="4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0" applyFont="1" applyAlignment="1">
      <alignment horizontal="right"/>
    </xf>
  </cellXfs>
  <cellStyles count="18">
    <cellStyle name="Ezres" xfId="1" builtinId="3"/>
    <cellStyle name="Ezres 2" xfId="5"/>
    <cellStyle name="Ezres 2 2" xfId="6"/>
    <cellStyle name="Ezres 2 3" xfId="7"/>
    <cellStyle name="Ezres 3" xfId="3"/>
    <cellStyle name="Ezres 3 2" xfId="8"/>
    <cellStyle name="Ezres 3 3" xfId="9"/>
    <cellStyle name="Ezres 4" xfId="10"/>
    <cellStyle name="Ezres 5" xfId="11"/>
    <cellStyle name="Ezres 6" xfId="12"/>
    <cellStyle name="Normál" xfId="0" builtinId="0"/>
    <cellStyle name="Normál 2" xfId="13"/>
    <cellStyle name="Normál 3" xfId="14"/>
    <cellStyle name="Normál_KTGV99" xfId="2"/>
    <cellStyle name="Normál_mérleg" xfId="4"/>
    <cellStyle name="Pénznem 2" xfId="15"/>
    <cellStyle name="Pénznem 3" xfId="16"/>
    <cellStyle name="Pénznem 4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31"/>
  <sheetViews>
    <sheetView tabSelected="1" zoomScaleNormal="100" workbookViewId="0">
      <selection activeCell="A3" sqref="A3:F3"/>
    </sheetView>
  </sheetViews>
  <sheetFormatPr defaultRowHeight="12.75" x14ac:dyDescent="0.2"/>
  <cols>
    <col min="1" max="1" width="5.28515625" style="1" customWidth="1"/>
    <col min="2" max="2" width="53.42578125" style="1" customWidth="1"/>
    <col min="3" max="3" width="18.85546875" style="119" customWidth="1"/>
    <col min="4" max="4" width="18.140625" style="119" customWidth="1"/>
    <col min="5" max="5" width="18" style="1" customWidth="1"/>
    <col min="6" max="6" width="8.140625" style="1" customWidth="1"/>
    <col min="7" max="7" width="9.140625" style="1"/>
    <col min="8" max="8" width="11" style="1" bestFit="1" customWidth="1"/>
    <col min="9" max="9" width="18.28515625" style="1" customWidth="1"/>
    <col min="10" max="11" width="14.7109375" style="1" bestFit="1" customWidth="1"/>
    <col min="12" max="16384" width="9.140625" style="1"/>
  </cols>
  <sheetData>
    <row r="1" spans="1:9" ht="15" x14ac:dyDescent="0.25">
      <c r="A1" s="142"/>
      <c r="B1" s="142"/>
      <c r="C1" s="142"/>
      <c r="D1" s="142"/>
      <c r="E1" s="143"/>
      <c r="F1" s="143"/>
    </row>
    <row r="2" spans="1:9" ht="15" x14ac:dyDescent="0.25">
      <c r="A2" s="139"/>
      <c r="B2" s="139"/>
      <c r="C2" s="139"/>
      <c r="D2" s="139"/>
      <c r="E2" s="2"/>
      <c r="F2" s="2"/>
    </row>
    <row r="3" spans="1:9" ht="14.25" x14ac:dyDescent="0.2">
      <c r="A3" s="139"/>
      <c r="B3" s="139"/>
      <c r="C3" s="139"/>
      <c r="D3" s="139"/>
      <c r="E3" s="139"/>
      <c r="F3" s="139"/>
    </row>
    <row r="4" spans="1:9" ht="15" x14ac:dyDescent="0.25">
      <c r="A4" s="3"/>
      <c r="B4" s="4"/>
      <c r="C4" s="5"/>
      <c r="D4" s="5"/>
      <c r="E4" s="2"/>
      <c r="F4" s="2"/>
    </row>
    <row r="5" spans="1:9" ht="14.25" x14ac:dyDescent="0.2">
      <c r="A5" s="139" t="s">
        <v>0</v>
      </c>
      <c r="B5" s="139"/>
      <c r="C5" s="139"/>
      <c r="D5" s="139"/>
      <c r="E5" s="139"/>
      <c r="F5" s="139"/>
    </row>
    <row r="6" spans="1:9" ht="14.25" x14ac:dyDescent="0.2">
      <c r="A6" s="139" t="s">
        <v>1</v>
      </c>
      <c r="B6" s="139"/>
      <c r="C6" s="139"/>
      <c r="D6" s="139"/>
      <c r="E6" s="139"/>
      <c r="F6" s="139"/>
    </row>
    <row r="7" spans="1:9" ht="14.25" x14ac:dyDescent="0.2">
      <c r="A7" s="139" t="s">
        <v>2</v>
      </c>
      <c r="B7" s="139"/>
      <c r="C7" s="139"/>
      <c r="D7" s="139"/>
      <c r="E7" s="139"/>
      <c r="F7" s="139"/>
    </row>
    <row r="8" spans="1:9" ht="14.25" x14ac:dyDescent="0.2">
      <c r="A8" s="139" t="s">
        <v>3</v>
      </c>
      <c r="B8" s="139"/>
      <c r="C8" s="139"/>
      <c r="D8" s="139"/>
      <c r="E8" s="139"/>
      <c r="F8" s="139"/>
    </row>
    <row r="9" spans="1:9" ht="15.75" thickBot="1" x14ac:dyDescent="0.3">
      <c r="A9" s="6"/>
      <c r="B9" s="6"/>
      <c r="C9" s="7"/>
      <c r="D9" s="8"/>
      <c r="E9" s="140" t="s">
        <v>4</v>
      </c>
      <c r="F9" s="141"/>
    </row>
    <row r="10" spans="1:9" ht="14.25" x14ac:dyDescent="0.2">
      <c r="A10" s="9" t="s">
        <v>5</v>
      </c>
      <c r="B10" s="10"/>
      <c r="C10" s="124" t="s">
        <v>6</v>
      </c>
      <c r="D10" s="124" t="s">
        <v>7</v>
      </c>
      <c r="E10" s="130" t="s">
        <v>8</v>
      </c>
      <c r="F10" s="130" t="s">
        <v>9</v>
      </c>
      <c r="G10" s="11"/>
      <c r="H10" s="11"/>
    </row>
    <row r="11" spans="1:9" ht="14.25" x14ac:dyDescent="0.2">
      <c r="A11" s="12"/>
      <c r="B11" s="13" t="s">
        <v>10</v>
      </c>
      <c r="C11" s="135"/>
      <c r="D11" s="135"/>
      <c r="E11" s="137"/>
      <c r="F11" s="137"/>
      <c r="G11" s="11"/>
      <c r="H11" s="11"/>
    </row>
    <row r="12" spans="1:9" ht="15" thickBot="1" x14ac:dyDescent="0.25">
      <c r="A12" s="14" t="s">
        <v>11</v>
      </c>
      <c r="B12" s="15"/>
      <c r="C12" s="136"/>
      <c r="D12" s="136" t="s">
        <v>12</v>
      </c>
      <c r="E12" s="138"/>
      <c r="F12" s="138"/>
      <c r="G12" s="11"/>
      <c r="H12" s="11"/>
    </row>
    <row r="13" spans="1:9" ht="30" customHeight="1" x14ac:dyDescent="0.2">
      <c r="A13" s="133" t="s">
        <v>13</v>
      </c>
      <c r="B13" s="133"/>
      <c r="C13" s="133"/>
      <c r="D13" s="133"/>
      <c r="E13" s="133"/>
      <c r="F13" s="133"/>
      <c r="G13" s="11"/>
      <c r="H13" s="11"/>
    </row>
    <row r="14" spans="1:9" ht="21.95" customHeight="1" x14ac:dyDescent="0.25">
      <c r="A14" s="16" t="s">
        <v>14</v>
      </c>
      <c r="B14" s="17" t="s">
        <v>15</v>
      </c>
      <c r="C14" s="18"/>
      <c r="D14" s="19"/>
      <c r="E14" s="2"/>
      <c r="F14" s="2"/>
      <c r="G14" s="11"/>
      <c r="H14" s="11"/>
    </row>
    <row r="15" spans="1:9" ht="21.95" customHeight="1" x14ac:dyDescent="0.25">
      <c r="A15" s="16"/>
      <c r="B15" s="20" t="s">
        <v>16</v>
      </c>
      <c r="C15" s="21">
        <v>734818034</v>
      </c>
      <c r="D15" s="22">
        <v>2713208334</v>
      </c>
      <c r="E15" s="21">
        <v>2713208334</v>
      </c>
      <c r="F15" s="23">
        <f>E15/D15*100</f>
        <v>100</v>
      </c>
      <c r="G15" s="11"/>
      <c r="H15" s="11"/>
      <c r="I15" s="21"/>
    </row>
    <row r="16" spans="1:9" ht="33" customHeight="1" x14ac:dyDescent="0.25">
      <c r="A16" s="16"/>
      <c r="B16" s="24" t="s">
        <v>17</v>
      </c>
      <c r="C16" s="25">
        <v>132278884</v>
      </c>
      <c r="D16" s="22">
        <v>116511033</v>
      </c>
      <c r="E16" s="26">
        <v>116511033</v>
      </c>
      <c r="F16" s="23">
        <f t="shared" ref="F16:F35" si="0">E16/D16*100</f>
        <v>100</v>
      </c>
      <c r="G16" s="11"/>
      <c r="H16" s="11"/>
    </row>
    <row r="17" spans="1:11" ht="33" customHeight="1" x14ac:dyDescent="0.25">
      <c r="A17" s="16"/>
      <c r="B17" s="24" t="s">
        <v>18</v>
      </c>
      <c r="C17" s="25"/>
      <c r="D17" s="22">
        <v>76532450</v>
      </c>
      <c r="E17" s="21">
        <v>76532450</v>
      </c>
      <c r="F17" s="23">
        <f t="shared" si="0"/>
        <v>100</v>
      </c>
      <c r="G17" s="11"/>
      <c r="H17" s="11"/>
    </row>
    <row r="18" spans="1:11" ht="21.95" customHeight="1" x14ac:dyDescent="0.25">
      <c r="A18" s="16" t="s">
        <v>19</v>
      </c>
      <c r="B18" s="17" t="s">
        <v>20</v>
      </c>
      <c r="C18" s="27">
        <v>1964000000</v>
      </c>
      <c r="D18" s="22">
        <v>2091517444</v>
      </c>
      <c r="E18" s="21">
        <v>2091517444</v>
      </c>
      <c r="F18" s="23">
        <f t="shared" si="0"/>
        <v>100</v>
      </c>
      <c r="G18" s="11"/>
      <c r="H18" s="11"/>
    </row>
    <row r="19" spans="1:11" ht="21.95" customHeight="1" x14ac:dyDescent="0.25">
      <c r="A19" s="16" t="s">
        <v>21</v>
      </c>
      <c r="B19" s="17" t="s">
        <v>22</v>
      </c>
      <c r="C19" s="27">
        <v>379962399</v>
      </c>
      <c r="D19" s="22">
        <f>382540072+1000000</f>
        <v>383540072</v>
      </c>
      <c r="E19" s="21">
        <v>257244221</v>
      </c>
      <c r="F19" s="23">
        <f t="shared" si="0"/>
        <v>67.071015463541968</v>
      </c>
      <c r="G19" s="11"/>
      <c r="H19" s="11"/>
    </row>
    <row r="20" spans="1:11" ht="21.95" customHeight="1" x14ac:dyDescent="0.25">
      <c r="A20" s="16" t="s">
        <v>23</v>
      </c>
      <c r="B20" s="28" t="s">
        <v>24</v>
      </c>
      <c r="C20" s="29"/>
      <c r="D20" s="22"/>
      <c r="E20" s="21"/>
      <c r="F20" s="23"/>
      <c r="G20" s="11"/>
      <c r="H20" s="11"/>
    </row>
    <row r="21" spans="1:11" ht="30" customHeight="1" x14ac:dyDescent="0.25">
      <c r="A21" s="16"/>
      <c r="B21" s="24" t="s">
        <v>25</v>
      </c>
      <c r="C21" s="25"/>
      <c r="D21" s="22"/>
      <c r="E21" s="21"/>
      <c r="F21" s="23"/>
      <c r="G21" s="11"/>
      <c r="H21" s="11"/>
    </row>
    <row r="22" spans="1:11" ht="21.95" customHeight="1" x14ac:dyDescent="0.25">
      <c r="A22" s="16"/>
      <c r="B22" s="20" t="s">
        <v>26</v>
      </c>
      <c r="C22" s="21"/>
      <c r="D22" s="22">
        <v>10937725</v>
      </c>
      <c r="E22" s="21">
        <v>10937725</v>
      </c>
      <c r="F22" s="23">
        <f t="shared" si="0"/>
        <v>100</v>
      </c>
      <c r="G22" s="11"/>
      <c r="H22" s="11"/>
      <c r="J22" s="30"/>
      <c r="K22" s="30"/>
    </row>
    <row r="23" spans="1:11" ht="30.75" customHeight="1" x14ac:dyDescent="0.25">
      <c r="A23" s="31"/>
      <c r="B23" s="32" t="s">
        <v>27</v>
      </c>
      <c r="C23" s="33">
        <f>SUM(C15:C22)</f>
        <v>3211059317</v>
      </c>
      <c r="D23" s="34">
        <f>SUM(D15:D22)</f>
        <v>5392247058</v>
      </c>
      <c r="E23" s="35">
        <f>SUM(E15:E22)</f>
        <v>5265951207</v>
      </c>
      <c r="F23" s="36">
        <f t="shared" si="0"/>
        <v>97.657825213838706</v>
      </c>
      <c r="G23" s="11"/>
      <c r="H23" s="11"/>
    </row>
    <row r="24" spans="1:11" ht="21.95" customHeight="1" x14ac:dyDescent="0.25">
      <c r="A24" s="37" t="s">
        <v>28</v>
      </c>
      <c r="B24" s="17" t="s">
        <v>29</v>
      </c>
      <c r="C24" s="27">
        <v>1098454608</v>
      </c>
      <c r="D24" s="38">
        <v>1125072935</v>
      </c>
      <c r="E24" s="21">
        <v>1087826431</v>
      </c>
      <c r="F24" s="23">
        <f t="shared" si="0"/>
        <v>96.689414273395528</v>
      </c>
      <c r="G24" s="11"/>
      <c r="H24" s="11"/>
      <c r="K24" s="30"/>
    </row>
    <row r="25" spans="1:11" ht="21.95" customHeight="1" x14ac:dyDescent="0.25">
      <c r="A25" s="37" t="s">
        <v>30</v>
      </c>
      <c r="B25" s="17" t="s">
        <v>31</v>
      </c>
      <c r="C25" s="27">
        <v>206587272</v>
      </c>
      <c r="D25" s="38">
        <v>208198684</v>
      </c>
      <c r="E25" s="21">
        <v>191870840</v>
      </c>
      <c r="F25" s="23">
        <f t="shared" si="0"/>
        <v>92.157566183271356</v>
      </c>
      <c r="G25" s="11"/>
      <c r="H25" s="11"/>
    </row>
    <row r="26" spans="1:11" ht="21.95" customHeight="1" x14ac:dyDescent="0.25">
      <c r="A26" s="37" t="s">
        <v>32</v>
      </c>
      <c r="B26" s="39" t="s">
        <v>33</v>
      </c>
      <c r="C26" s="21">
        <v>1198572648</v>
      </c>
      <c r="D26" s="38">
        <f>1371504755+1000000</f>
        <v>1372504755</v>
      </c>
      <c r="E26" s="21">
        <v>1102177738</v>
      </c>
      <c r="F26" s="23">
        <f t="shared" si="0"/>
        <v>80.304110713263071</v>
      </c>
      <c r="G26" s="11"/>
      <c r="H26" s="11"/>
    </row>
    <row r="27" spans="1:11" ht="21.95" customHeight="1" x14ac:dyDescent="0.25">
      <c r="A27" s="37" t="s">
        <v>34</v>
      </c>
      <c r="B27" s="39" t="s">
        <v>35</v>
      </c>
      <c r="C27" s="21">
        <v>30000000</v>
      </c>
      <c r="D27" s="38">
        <v>30000000</v>
      </c>
      <c r="E27" s="21">
        <v>23571189</v>
      </c>
      <c r="F27" s="23">
        <f t="shared" si="0"/>
        <v>78.570629999999994</v>
      </c>
      <c r="G27" s="11"/>
      <c r="H27" s="11"/>
    </row>
    <row r="28" spans="1:11" ht="21.95" customHeight="1" x14ac:dyDescent="0.25">
      <c r="A28" s="37" t="s">
        <v>36</v>
      </c>
      <c r="B28" s="39" t="s">
        <v>37</v>
      </c>
      <c r="C28" s="21"/>
      <c r="D28" s="40"/>
      <c r="E28" s="21"/>
      <c r="F28" s="23"/>
      <c r="G28" s="11"/>
      <c r="H28" s="11"/>
    </row>
    <row r="29" spans="1:11" ht="21.95" customHeight="1" x14ac:dyDescent="0.25">
      <c r="A29" s="37"/>
      <c r="B29" s="41" t="s">
        <v>38</v>
      </c>
      <c r="C29" s="21">
        <v>0</v>
      </c>
      <c r="D29" s="40">
        <f>7066950+18365</f>
        <v>7085315</v>
      </c>
      <c r="E29" s="26">
        <v>7085315</v>
      </c>
      <c r="F29" s="23">
        <f t="shared" si="0"/>
        <v>100</v>
      </c>
      <c r="G29" s="11"/>
      <c r="H29" s="11"/>
      <c r="J29" s="42"/>
    </row>
    <row r="30" spans="1:11" ht="21.95" customHeight="1" x14ac:dyDescent="0.25">
      <c r="A30" s="37"/>
      <c r="B30" s="39" t="s">
        <v>39</v>
      </c>
      <c r="C30" s="21">
        <v>4700000</v>
      </c>
      <c r="D30" s="40">
        <f>200000+1950000+100000</f>
        <v>2250000</v>
      </c>
      <c r="E30" s="26">
        <v>1925000</v>
      </c>
      <c r="F30" s="23">
        <f t="shared" si="0"/>
        <v>85.555555555555557</v>
      </c>
      <c r="G30" s="11"/>
      <c r="H30" s="11"/>
      <c r="J30" s="42"/>
    </row>
    <row r="31" spans="1:11" ht="21.95" customHeight="1" x14ac:dyDescent="0.25">
      <c r="A31" s="37"/>
      <c r="B31" s="39" t="s">
        <v>40</v>
      </c>
      <c r="C31" s="21">
        <v>182179000</v>
      </c>
      <c r="D31" s="40">
        <f>1952563155-18365-1950000-100000</f>
        <v>1950494790</v>
      </c>
      <c r="E31" s="26">
        <v>696202566</v>
      </c>
      <c r="F31" s="23">
        <f t="shared" si="0"/>
        <v>35.693638843300882</v>
      </c>
      <c r="G31" s="11"/>
      <c r="H31" s="11"/>
      <c r="I31" s="26"/>
      <c r="J31" s="42"/>
    </row>
    <row r="32" spans="1:11" ht="29.25" customHeight="1" x14ac:dyDescent="0.25">
      <c r="A32" s="37"/>
      <c r="B32" s="43" t="s">
        <v>41</v>
      </c>
      <c r="C32" s="25"/>
      <c r="D32" s="40"/>
      <c r="E32" s="26"/>
      <c r="F32" s="23"/>
      <c r="G32" s="11"/>
      <c r="H32" s="11"/>
      <c r="I32" s="44"/>
    </row>
    <row r="33" spans="1:10" ht="24" customHeight="1" x14ac:dyDescent="0.25">
      <c r="A33" s="37"/>
      <c r="B33" s="45" t="s">
        <v>42</v>
      </c>
      <c r="C33" s="25"/>
      <c r="D33" s="40">
        <v>76412034</v>
      </c>
      <c r="E33" s="26">
        <v>76412034</v>
      </c>
      <c r="F33" s="23">
        <f t="shared" si="0"/>
        <v>100</v>
      </c>
      <c r="G33" s="11"/>
      <c r="H33" s="11"/>
      <c r="I33" s="44"/>
    </row>
    <row r="34" spans="1:10" ht="21.95" customHeight="1" x14ac:dyDescent="0.25">
      <c r="A34" s="37"/>
      <c r="B34" s="39" t="s">
        <v>43</v>
      </c>
      <c r="C34" s="21">
        <v>10773809</v>
      </c>
      <c r="D34" s="40">
        <v>149120159</v>
      </c>
      <c r="E34" s="26"/>
      <c r="F34" s="23"/>
      <c r="G34" s="11"/>
      <c r="H34" s="46"/>
      <c r="I34" s="47"/>
      <c r="J34" s="42"/>
    </row>
    <row r="35" spans="1:10" ht="29.25" customHeight="1" x14ac:dyDescent="0.25">
      <c r="A35" s="31"/>
      <c r="B35" s="32" t="s">
        <v>44</v>
      </c>
      <c r="C35" s="33">
        <f>SUM(C24:C34)</f>
        <v>2731267337</v>
      </c>
      <c r="D35" s="34">
        <f>SUM(D24:D34)</f>
        <v>4921138672</v>
      </c>
      <c r="E35" s="48">
        <f>SUM(E24:E34)</f>
        <v>3187071113</v>
      </c>
      <c r="F35" s="36">
        <f t="shared" si="0"/>
        <v>64.762879598041124</v>
      </c>
      <c r="G35" s="11"/>
      <c r="H35" s="11"/>
    </row>
    <row r="36" spans="1:10" ht="21.95" customHeight="1" x14ac:dyDescent="0.25">
      <c r="A36" s="49"/>
      <c r="B36" s="50"/>
      <c r="C36" s="51"/>
      <c r="D36" s="52"/>
      <c r="E36" s="53"/>
      <c r="F36" s="54"/>
      <c r="G36" s="11"/>
      <c r="H36" s="11"/>
    </row>
    <row r="37" spans="1:10" ht="21.95" customHeight="1" x14ac:dyDescent="0.25">
      <c r="A37" s="49"/>
      <c r="B37" s="50"/>
      <c r="C37" s="18"/>
      <c r="D37" s="19"/>
      <c r="E37" s="55"/>
      <c r="F37" s="2"/>
      <c r="G37" s="11"/>
      <c r="H37" s="11"/>
    </row>
    <row r="38" spans="1:10" ht="21.95" customHeight="1" x14ac:dyDescent="0.25">
      <c r="A38" s="49"/>
      <c r="B38" s="50"/>
      <c r="C38" s="18"/>
      <c r="D38" s="19"/>
      <c r="E38" s="55"/>
      <c r="F38" s="2"/>
      <c r="G38" s="11"/>
      <c r="H38" s="11"/>
    </row>
    <row r="39" spans="1:10" ht="21.95" customHeight="1" x14ac:dyDescent="0.25">
      <c r="A39" s="49"/>
      <c r="B39" s="50"/>
      <c r="C39" s="18"/>
      <c r="D39" s="19"/>
      <c r="E39" s="55"/>
      <c r="F39" s="2"/>
      <c r="G39" s="11"/>
      <c r="H39" s="11"/>
    </row>
    <row r="40" spans="1:10" ht="21.95" customHeight="1" x14ac:dyDescent="0.25">
      <c r="A40" s="49"/>
      <c r="B40" s="50"/>
      <c r="C40" s="18"/>
      <c r="D40" s="19"/>
      <c r="E40" s="55"/>
      <c r="F40" s="2"/>
      <c r="G40" s="11"/>
      <c r="H40" s="11"/>
    </row>
    <row r="41" spans="1:10" ht="15" x14ac:dyDescent="0.25">
      <c r="A41" s="134"/>
      <c r="B41" s="134"/>
      <c r="C41" s="134"/>
      <c r="D41" s="134"/>
      <c r="E41" s="134"/>
      <c r="F41" s="134"/>
      <c r="G41" s="11"/>
      <c r="H41" s="11"/>
    </row>
    <row r="42" spans="1:10" ht="15" x14ac:dyDescent="0.25">
      <c r="A42" s="49"/>
      <c r="B42" s="50"/>
      <c r="C42" s="18"/>
      <c r="D42" s="19"/>
      <c r="E42" s="55"/>
      <c r="F42" s="2"/>
      <c r="G42" s="11"/>
      <c r="H42" s="11"/>
    </row>
    <row r="43" spans="1:10" ht="15" thickBot="1" x14ac:dyDescent="0.25">
      <c r="A43" s="11"/>
      <c r="B43" s="11"/>
      <c r="C43" s="56"/>
      <c r="D43" s="56"/>
      <c r="E43" s="11"/>
      <c r="F43" s="11"/>
      <c r="G43" s="11"/>
      <c r="H43" s="11"/>
    </row>
    <row r="44" spans="1:10" ht="14.25" x14ac:dyDescent="0.2">
      <c r="A44" s="9" t="s">
        <v>5</v>
      </c>
      <c r="B44" s="10"/>
      <c r="C44" s="124" t="s">
        <v>6</v>
      </c>
      <c r="D44" s="124" t="s">
        <v>7</v>
      </c>
      <c r="E44" s="130" t="s">
        <v>8</v>
      </c>
      <c r="F44" s="130" t="s">
        <v>9</v>
      </c>
      <c r="G44" s="11"/>
      <c r="H44" s="11"/>
    </row>
    <row r="45" spans="1:10" ht="14.25" x14ac:dyDescent="0.2">
      <c r="A45" s="12"/>
      <c r="B45" s="13" t="s">
        <v>10</v>
      </c>
      <c r="C45" s="135"/>
      <c r="D45" s="135"/>
      <c r="E45" s="137"/>
      <c r="F45" s="137"/>
      <c r="G45" s="11"/>
      <c r="H45" s="11"/>
    </row>
    <row r="46" spans="1:10" ht="15" thickBot="1" x14ac:dyDescent="0.25">
      <c r="A46" s="14" t="s">
        <v>11</v>
      </c>
      <c r="B46" s="15"/>
      <c r="C46" s="136"/>
      <c r="D46" s="136" t="s">
        <v>12</v>
      </c>
      <c r="E46" s="138"/>
      <c r="F46" s="138"/>
      <c r="G46" s="11"/>
      <c r="H46" s="11"/>
    </row>
    <row r="47" spans="1:10" ht="15" x14ac:dyDescent="0.2">
      <c r="A47" s="57"/>
      <c r="B47" s="58"/>
      <c r="C47" s="59"/>
      <c r="D47" s="59"/>
      <c r="E47" s="60"/>
      <c r="F47" s="60"/>
      <c r="G47" s="11"/>
      <c r="H47" s="11"/>
    </row>
    <row r="48" spans="1:10" ht="14.25" x14ac:dyDescent="0.2">
      <c r="A48" s="120" t="s">
        <v>45</v>
      </c>
      <c r="B48" s="120"/>
      <c r="C48" s="120"/>
      <c r="D48" s="120"/>
      <c r="E48" s="120"/>
      <c r="F48" s="120"/>
      <c r="G48" s="11"/>
      <c r="H48" s="11"/>
    </row>
    <row r="49" spans="1:9" ht="18.75" customHeight="1" x14ac:dyDescent="0.25">
      <c r="A49" s="37" t="s">
        <v>46</v>
      </c>
      <c r="B49" s="61" t="s">
        <v>47</v>
      </c>
      <c r="C49" s="62"/>
      <c r="D49" s="38">
        <v>749860788</v>
      </c>
      <c r="E49" s="21">
        <v>749860788</v>
      </c>
      <c r="F49" s="63">
        <f t="shared" ref="F49:F64" si="1">E49/D49*100</f>
        <v>100</v>
      </c>
      <c r="G49" s="11"/>
      <c r="H49" s="11"/>
    </row>
    <row r="50" spans="1:9" ht="18.75" customHeight="1" x14ac:dyDescent="0.25">
      <c r="A50" s="37" t="s">
        <v>48</v>
      </c>
      <c r="B50" s="61" t="s">
        <v>49</v>
      </c>
      <c r="C50" s="62">
        <v>50000000</v>
      </c>
      <c r="D50" s="38">
        <v>50078740</v>
      </c>
      <c r="E50" s="21">
        <v>78158265</v>
      </c>
      <c r="F50" s="63">
        <f t="shared" si="1"/>
        <v>156.07074978324135</v>
      </c>
      <c r="G50" s="11"/>
      <c r="H50" s="11"/>
    </row>
    <row r="51" spans="1:9" ht="18.75" customHeight="1" x14ac:dyDescent="0.25">
      <c r="A51" s="37" t="s">
        <v>50</v>
      </c>
      <c r="B51" s="28" t="s">
        <v>51</v>
      </c>
      <c r="C51" s="29"/>
      <c r="D51" s="38"/>
      <c r="E51" s="21"/>
      <c r="F51" s="63"/>
      <c r="G51" s="11"/>
      <c r="H51" s="11"/>
    </row>
    <row r="52" spans="1:9" ht="31.5" x14ac:dyDescent="0.25">
      <c r="A52" s="37"/>
      <c r="B52" s="64" t="s">
        <v>52</v>
      </c>
      <c r="C52" s="29">
        <v>15000000</v>
      </c>
      <c r="D52" s="38">
        <v>2000000</v>
      </c>
      <c r="E52" s="26">
        <v>1248800</v>
      </c>
      <c r="F52" s="63">
        <f t="shared" si="1"/>
        <v>62.44</v>
      </c>
      <c r="G52" s="11"/>
      <c r="H52" s="11"/>
    </row>
    <row r="53" spans="1:9" ht="15.75" x14ac:dyDescent="0.25">
      <c r="A53" s="37"/>
      <c r="B53" s="65" t="s">
        <v>53</v>
      </c>
      <c r="C53" s="25">
        <v>5307790</v>
      </c>
      <c r="D53" s="38">
        <v>8787608</v>
      </c>
      <c r="E53" s="21">
        <v>8724794</v>
      </c>
      <c r="F53" s="63">
        <f t="shared" si="1"/>
        <v>99.285197974238272</v>
      </c>
      <c r="G53" s="11"/>
      <c r="H53" s="11"/>
    </row>
    <row r="54" spans="1:9" ht="15" x14ac:dyDescent="0.25">
      <c r="A54" s="31"/>
      <c r="B54" s="32" t="s">
        <v>54</v>
      </c>
      <c r="C54" s="66">
        <f>SUM(C49:C53)</f>
        <v>70307790</v>
      </c>
      <c r="D54" s="67">
        <f>SUM(D49:D53)</f>
        <v>810727136</v>
      </c>
      <c r="E54" s="67">
        <f>SUM(E49:E53)</f>
        <v>837992647</v>
      </c>
      <c r="F54" s="68">
        <f t="shared" si="1"/>
        <v>103.36309342432075</v>
      </c>
      <c r="G54" s="11"/>
      <c r="H54" s="11"/>
      <c r="I54" s="69"/>
    </row>
    <row r="55" spans="1:9" ht="24.75" customHeight="1" x14ac:dyDescent="0.25">
      <c r="A55" s="37" t="s">
        <v>55</v>
      </c>
      <c r="B55" s="61" t="s">
        <v>56</v>
      </c>
      <c r="C55" s="70">
        <v>602145594</v>
      </c>
      <c r="D55" s="71">
        <v>1017204389</v>
      </c>
      <c r="E55" s="72">
        <v>549025686</v>
      </c>
      <c r="F55" s="73">
        <f t="shared" si="1"/>
        <v>53.973979264849589</v>
      </c>
      <c r="G55" s="11"/>
      <c r="H55" s="11"/>
    </row>
    <row r="56" spans="1:9" ht="15.75" x14ac:dyDescent="0.25">
      <c r="A56" s="37" t="s">
        <v>57</v>
      </c>
      <c r="B56" s="61" t="s">
        <v>58</v>
      </c>
      <c r="C56" s="74">
        <v>417956637</v>
      </c>
      <c r="D56" s="71">
        <v>543898984</v>
      </c>
      <c r="E56" s="75">
        <v>319792105</v>
      </c>
      <c r="F56" s="23">
        <f t="shared" si="1"/>
        <v>58.796231360491014</v>
      </c>
      <c r="G56" s="11"/>
      <c r="H56" s="11"/>
    </row>
    <row r="57" spans="1:9" ht="15.75" x14ac:dyDescent="0.25">
      <c r="A57" s="37" t="s">
        <v>59</v>
      </c>
      <c r="B57" s="28" t="s">
        <v>60</v>
      </c>
      <c r="C57" s="74"/>
      <c r="D57" s="71"/>
      <c r="E57" s="75"/>
      <c r="F57" s="23"/>
      <c r="G57" s="11"/>
      <c r="H57" s="11"/>
    </row>
    <row r="58" spans="1:9" ht="31.5" x14ac:dyDescent="0.25">
      <c r="A58" s="37"/>
      <c r="B58" s="64" t="s">
        <v>61</v>
      </c>
      <c r="C58" s="76"/>
      <c r="D58" s="71"/>
      <c r="E58" s="75"/>
      <c r="F58" s="23"/>
      <c r="G58" s="11"/>
      <c r="H58" s="11"/>
    </row>
    <row r="59" spans="1:9" ht="15.75" x14ac:dyDescent="0.25">
      <c r="A59" s="37"/>
      <c r="B59" s="39" t="s">
        <v>62</v>
      </c>
      <c r="C59" s="76">
        <v>86945000</v>
      </c>
      <c r="D59" s="71">
        <v>80045000</v>
      </c>
      <c r="E59" s="75">
        <v>65844060</v>
      </c>
      <c r="F59" s="23">
        <f t="shared" si="1"/>
        <v>82.258804422512327</v>
      </c>
      <c r="G59" s="11"/>
      <c r="H59" s="11"/>
    </row>
    <row r="60" spans="1:9" ht="15.75" x14ac:dyDescent="0.25">
      <c r="A60" s="37"/>
      <c r="B60" s="77" t="s">
        <v>63</v>
      </c>
      <c r="C60" s="76"/>
      <c r="D60" s="71"/>
      <c r="E60" s="75"/>
      <c r="F60" s="23"/>
      <c r="G60" s="11"/>
      <c r="H60" s="11"/>
    </row>
    <row r="61" spans="1:9" ht="15.75" x14ac:dyDescent="0.25">
      <c r="A61" s="37"/>
      <c r="B61" s="78" t="s">
        <v>64</v>
      </c>
      <c r="C61" s="79">
        <v>50000000</v>
      </c>
      <c r="D61" s="71">
        <v>471749384</v>
      </c>
      <c r="E61" s="75"/>
      <c r="F61" s="23"/>
      <c r="G61" s="11"/>
      <c r="H61" s="11"/>
    </row>
    <row r="62" spans="1:9" ht="21.75" customHeight="1" thickBot="1" x14ac:dyDescent="0.3">
      <c r="A62" s="80"/>
      <c r="B62" s="32" t="s">
        <v>65</v>
      </c>
      <c r="C62" s="66">
        <f>SUM(C55:C61)</f>
        <v>1157047231</v>
      </c>
      <c r="D62" s="67">
        <f>SUM(D55:D61)</f>
        <v>2112897757</v>
      </c>
      <c r="E62" s="67">
        <f>SUM(E55:E61)</f>
        <v>934661851</v>
      </c>
      <c r="F62" s="81">
        <f t="shared" si="1"/>
        <v>44.236018894122004</v>
      </c>
      <c r="G62" s="11"/>
      <c r="H62" s="11"/>
    </row>
    <row r="63" spans="1:9" ht="27" customHeight="1" thickBot="1" x14ac:dyDescent="0.3">
      <c r="A63" s="82"/>
      <c r="B63" s="83" t="s">
        <v>66</v>
      </c>
      <c r="C63" s="84">
        <f>SUM(C23+C54)</f>
        <v>3281367107</v>
      </c>
      <c r="D63" s="85">
        <f>D23+D54</f>
        <v>6202974194</v>
      </c>
      <c r="E63" s="85">
        <f>E23+E54</f>
        <v>6103943854</v>
      </c>
      <c r="F63" s="86">
        <f t="shared" si="1"/>
        <v>98.403502305461956</v>
      </c>
      <c r="G63" s="11"/>
      <c r="H63" s="11"/>
    </row>
    <row r="64" spans="1:9" ht="23.25" customHeight="1" thickBot="1" x14ac:dyDescent="0.3">
      <c r="A64" s="87"/>
      <c r="B64" s="83" t="s">
        <v>67</v>
      </c>
      <c r="C64" s="84">
        <f>SUM(C35+C62)</f>
        <v>3888314568</v>
      </c>
      <c r="D64" s="85">
        <f>D35+D62</f>
        <v>7034036429</v>
      </c>
      <c r="E64" s="85">
        <f>E35+E62</f>
        <v>4121732964</v>
      </c>
      <c r="F64" s="86">
        <f t="shared" si="1"/>
        <v>58.596980632725689</v>
      </c>
      <c r="G64" s="11"/>
      <c r="H64" s="11"/>
    </row>
    <row r="65" spans="1:9" ht="15" x14ac:dyDescent="0.25">
      <c r="A65" s="88"/>
      <c r="B65" s="57"/>
      <c r="C65" s="89"/>
      <c r="D65" s="90"/>
      <c r="E65" s="55"/>
      <c r="F65" s="2"/>
      <c r="G65" s="11"/>
      <c r="H65" s="11"/>
    </row>
    <row r="66" spans="1:9" ht="15.75" thickBot="1" x14ac:dyDescent="0.3">
      <c r="A66" s="88"/>
      <c r="B66" s="57"/>
      <c r="C66" s="89"/>
      <c r="D66" s="90"/>
      <c r="E66" s="55"/>
      <c r="F66" s="2"/>
      <c r="G66" s="11"/>
      <c r="H66" s="11"/>
    </row>
    <row r="67" spans="1:9" ht="14.25" customHeight="1" x14ac:dyDescent="0.2">
      <c r="A67" s="9" t="s">
        <v>5</v>
      </c>
      <c r="B67" s="121" t="s">
        <v>10</v>
      </c>
      <c r="C67" s="124" t="s">
        <v>6</v>
      </c>
      <c r="D67" s="124" t="s">
        <v>7</v>
      </c>
      <c r="E67" s="127" t="s">
        <v>8</v>
      </c>
      <c r="F67" s="130" t="s">
        <v>9</v>
      </c>
      <c r="G67" s="11"/>
      <c r="H67" s="11"/>
    </row>
    <row r="68" spans="1:9" ht="14.25" customHeight="1" x14ac:dyDescent="0.2">
      <c r="A68" s="12"/>
      <c r="B68" s="122"/>
      <c r="C68" s="125"/>
      <c r="D68" s="125"/>
      <c r="E68" s="128"/>
      <c r="F68" s="131"/>
      <c r="G68" s="11"/>
      <c r="H68" s="11"/>
    </row>
    <row r="69" spans="1:9" ht="15" customHeight="1" thickBot="1" x14ac:dyDescent="0.25">
      <c r="A69" s="14" t="s">
        <v>11</v>
      </c>
      <c r="B69" s="123"/>
      <c r="C69" s="126"/>
      <c r="D69" s="126" t="s">
        <v>12</v>
      </c>
      <c r="E69" s="129"/>
      <c r="F69" s="132"/>
      <c r="G69" s="11"/>
      <c r="H69" s="11"/>
    </row>
    <row r="70" spans="1:9" ht="15" x14ac:dyDescent="0.25">
      <c r="A70" s="57"/>
      <c r="B70" s="91"/>
      <c r="C70" s="92"/>
      <c r="D70" s="93"/>
      <c r="E70" s="55"/>
      <c r="F70" s="2"/>
      <c r="G70" s="11"/>
      <c r="H70" s="11"/>
    </row>
    <row r="71" spans="1:9" ht="15" customHeight="1" x14ac:dyDescent="0.2">
      <c r="A71" s="120" t="s">
        <v>68</v>
      </c>
      <c r="B71" s="120"/>
      <c r="C71" s="120"/>
      <c r="D71" s="120"/>
      <c r="E71" s="120"/>
      <c r="F71" s="120"/>
      <c r="G71" s="11"/>
      <c r="H71" s="11"/>
    </row>
    <row r="72" spans="1:9" ht="15.75" thickBot="1" x14ac:dyDescent="0.3">
      <c r="A72" s="94"/>
      <c r="B72" s="94"/>
      <c r="C72" s="95"/>
      <c r="D72" s="95"/>
      <c r="E72" s="55"/>
      <c r="F72" s="2"/>
      <c r="G72" s="11"/>
      <c r="H72" s="11"/>
    </row>
    <row r="73" spans="1:9" ht="15.75" x14ac:dyDescent="0.25">
      <c r="A73" s="96" t="s">
        <v>69</v>
      </c>
      <c r="B73" s="97" t="s">
        <v>70</v>
      </c>
      <c r="C73" s="98">
        <v>635295742</v>
      </c>
      <c r="D73" s="98">
        <v>859410516</v>
      </c>
      <c r="E73" s="98">
        <v>900728600</v>
      </c>
      <c r="F73" s="99">
        <f t="shared" ref="F73:F80" si="2">E73/D73*100</f>
        <v>104.80772380960718</v>
      </c>
      <c r="G73" s="11"/>
      <c r="H73" s="11"/>
    </row>
    <row r="74" spans="1:9" ht="15.75" customHeight="1" x14ac:dyDescent="0.25">
      <c r="A74" s="96" t="s">
        <v>71</v>
      </c>
      <c r="B74" s="100" t="s">
        <v>72</v>
      </c>
      <c r="C74" s="101">
        <f>C73</f>
        <v>635295742</v>
      </c>
      <c r="D74" s="102">
        <f>D73</f>
        <v>859410516</v>
      </c>
      <c r="E74" s="102">
        <f>E73</f>
        <v>900728600</v>
      </c>
      <c r="F74" s="103">
        <f t="shared" si="2"/>
        <v>104.80772380960718</v>
      </c>
      <c r="G74" s="11"/>
      <c r="H74" s="11"/>
    </row>
    <row r="75" spans="1:9" ht="23.25" customHeight="1" x14ac:dyDescent="0.25">
      <c r="A75" s="16" t="s">
        <v>73</v>
      </c>
      <c r="B75" s="97" t="s">
        <v>74</v>
      </c>
      <c r="C75" s="104"/>
      <c r="D75" s="104"/>
      <c r="E75" s="105"/>
      <c r="F75" s="103"/>
      <c r="G75" s="11"/>
      <c r="H75" s="11"/>
    </row>
    <row r="76" spans="1:9" ht="16.5" thickBot="1" x14ac:dyDescent="0.3">
      <c r="A76" s="16" t="s">
        <v>75</v>
      </c>
      <c r="B76" s="97" t="s">
        <v>76</v>
      </c>
      <c r="C76" s="98"/>
      <c r="D76" s="98"/>
      <c r="E76" s="106"/>
      <c r="F76" s="103"/>
      <c r="G76" s="11"/>
      <c r="H76" s="11"/>
    </row>
    <row r="77" spans="1:9" ht="15.75" x14ac:dyDescent="0.25">
      <c r="A77" s="16" t="s">
        <v>77</v>
      </c>
      <c r="B77" s="97" t="s">
        <v>78</v>
      </c>
      <c r="C77" s="98">
        <v>28348281</v>
      </c>
      <c r="D77" s="107">
        <v>28348281</v>
      </c>
      <c r="E77" s="107">
        <v>28348281</v>
      </c>
      <c r="F77" s="99">
        <f t="shared" si="2"/>
        <v>100</v>
      </c>
      <c r="G77" s="11"/>
      <c r="H77" s="11"/>
    </row>
    <row r="78" spans="1:9" ht="16.5" thickBot="1" x14ac:dyDescent="0.3">
      <c r="A78" s="16" t="s">
        <v>79</v>
      </c>
      <c r="B78" s="108" t="s">
        <v>80</v>
      </c>
      <c r="C78" s="109">
        <f>C77</f>
        <v>28348281</v>
      </c>
      <c r="D78" s="110">
        <f>D77</f>
        <v>28348281</v>
      </c>
      <c r="E78" s="71">
        <f>E77</f>
        <v>28348281</v>
      </c>
      <c r="F78" s="111">
        <f t="shared" si="2"/>
        <v>100</v>
      </c>
      <c r="G78" s="11"/>
      <c r="H78" s="11"/>
    </row>
    <row r="79" spans="1:9" ht="22.5" customHeight="1" thickBot="1" x14ac:dyDescent="0.3">
      <c r="A79" s="112" t="s">
        <v>81</v>
      </c>
      <c r="B79" s="113" t="s">
        <v>82</v>
      </c>
      <c r="C79" s="114">
        <f>SUM(C63+C74)</f>
        <v>3916662849</v>
      </c>
      <c r="D79" s="115">
        <f>D63+D74</f>
        <v>7062384710</v>
      </c>
      <c r="E79" s="115">
        <f>E63+E74</f>
        <v>7004672454</v>
      </c>
      <c r="F79" s="86">
        <f t="shared" si="2"/>
        <v>99.182821973457749</v>
      </c>
      <c r="G79" s="11"/>
      <c r="H79" s="11"/>
    </row>
    <row r="80" spans="1:9" ht="22.5" customHeight="1" thickBot="1" x14ac:dyDescent="0.3">
      <c r="A80" s="112" t="s">
        <v>83</v>
      </c>
      <c r="B80" s="116" t="s">
        <v>84</v>
      </c>
      <c r="C80" s="114">
        <f>SUM(C64+C78)</f>
        <v>3916662849</v>
      </c>
      <c r="D80" s="115">
        <f>SUM(D64+D78)</f>
        <v>7062384710</v>
      </c>
      <c r="E80" s="115">
        <f>SUM(E64+E78)</f>
        <v>4150081245</v>
      </c>
      <c r="F80" s="86">
        <f t="shared" si="2"/>
        <v>58.763171583157778</v>
      </c>
      <c r="G80" s="11"/>
      <c r="H80" s="11"/>
      <c r="I80" s="42"/>
    </row>
    <row r="81" spans="1:8" ht="15" x14ac:dyDescent="0.25">
      <c r="A81" s="6"/>
      <c r="B81" s="6"/>
      <c r="C81" s="7"/>
      <c r="D81" s="117"/>
      <c r="E81" s="55"/>
      <c r="F81" s="2"/>
      <c r="G81" s="11"/>
      <c r="H81" s="11"/>
    </row>
    <row r="82" spans="1:8" ht="14.25" x14ac:dyDescent="0.2">
      <c r="A82" s="11"/>
      <c r="B82" s="11"/>
      <c r="C82" s="56"/>
      <c r="D82" s="56"/>
      <c r="E82" s="11"/>
      <c r="F82" s="11"/>
      <c r="G82" s="11"/>
      <c r="H82" s="11"/>
    </row>
    <row r="83" spans="1:8" ht="14.25" x14ac:dyDescent="0.2">
      <c r="A83" s="11"/>
      <c r="B83" s="11"/>
      <c r="C83" s="56"/>
      <c r="D83" s="56"/>
      <c r="E83" s="118"/>
      <c r="F83" s="11"/>
      <c r="G83" s="11"/>
      <c r="H83" s="11"/>
    </row>
    <row r="84" spans="1:8" ht="14.25" x14ac:dyDescent="0.2">
      <c r="A84" s="11"/>
      <c r="B84" s="11"/>
      <c r="C84" s="56"/>
      <c r="D84" s="56"/>
      <c r="E84" s="11"/>
      <c r="F84" s="11"/>
      <c r="G84" s="11"/>
      <c r="H84" s="11"/>
    </row>
    <row r="85" spans="1:8" ht="14.25" x14ac:dyDescent="0.2">
      <c r="A85" s="11"/>
      <c r="B85" s="11"/>
      <c r="C85" s="56"/>
      <c r="D85" s="56"/>
      <c r="E85" s="11"/>
      <c r="F85" s="11"/>
      <c r="G85" s="11"/>
      <c r="H85" s="11"/>
    </row>
    <row r="86" spans="1:8" ht="14.25" x14ac:dyDescent="0.2">
      <c r="A86" s="11"/>
      <c r="B86" s="11"/>
      <c r="C86" s="56"/>
      <c r="D86" s="56"/>
      <c r="E86" s="11"/>
      <c r="F86" s="11"/>
      <c r="G86" s="11"/>
      <c r="H86" s="11"/>
    </row>
    <row r="87" spans="1:8" ht="14.25" x14ac:dyDescent="0.2">
      <c r="A87" s="11"/>
      <c r="B87" s="11"/>
      <c r="C87" s="56"/>
      <c r="D87" s="56"/>
      <c r="E87" s="11"/>
      <c r="F87" s="11"/>
      <c r="G87" s="11"/>
      <c r="H87" s="11"/>
    </row>
    <row r="88" spans="1:8" ht="14.25" x14ac:dyDescent="0.2">
      <c r="A88" s="11"/>
      <c r="B88" s="11"/>
      <c r="C88" s="56"/>
      <c r="D88" s="56"/>
      <c r="E88" s="11"/>
      <c r="F88" s="11"/>
      <c r="G88" s="11"/>
      <c r="H88" s="11"/>
    </row>
    <row r="89" spans="1:8" ht="14.25" x14ac:dyDescent="0.2">
      <c r="A89" s="11"/>
      <c r="B89" s="11"/>
      <c r="C89" s="56"/>
      <c r="D89" s="56"/>
      <c r="E89" s="11"/>
      <c r="F89" s="11"/>
      <c r="G89" s="11"/>
      <c r="H89" s="11"/>
    </row>
    <row r="90" spans="1:8" ht="14.25" x14ac:dyDescent="0.2">
      <c r="A90" s="11"/>
      <c r="B90" s="11"/>
      <c r="C90" s="56"/>
      <c r="D90" s="56"/>
      <c r="E90" s="11"/>
      <c r="F90" s="11"/>
      <c r="G90" s="11"/>
      <c r="H90" s="11"/>
    </row>
    <row r="91" spans="1:8" ht="14.25" x14ac:dyDescent="0.2">
      <c r="A91" s="11"/>
      <c r="B91" s="11"/>
      <c r="C91" s="56"/>
      <c r="D91" s="56"/>
      <c r="E91" s="11"/>
      <c r="F91" s="11"/>
      <c r="G91" s="11"/>
      <c r="H91" s="11"/>
    </row>
    <row r="92" spans="1:8" ht="14.25" x14ac:dyDescent="0.2">
      <c r="A92" s="11"/>
      <c r="B92" s="11"/>
      <c r="C92" s="56"/>
      <c r="D92" s="56"/>
      <c r="E92" s="11"/>
      <c r="F92" s="11"/>
      <c r="G92" s="11"/>
      <c r="H92" s="11"/>
    </row>
    <row r="93" spans="1:8" ht="14.25" x14ac:dyDescent="0.2">
      <c r="A93" s="11"/>
      <c r="B93" s="11"/>
      <c r="C93" s="56"/>
      <c r="D93" s="56"/>
      <c r="E93" s="11"/>
      <c r="F93" s="11"/>
      <c r="G93" s="11"/>
      <c r="H93" s="11"/>
    </row>
    <row r="94" spans="1:8" ht="14.25" x14ac:dyDescent="0.2">
      <c r="A94" s="11"/>
      <c r="B94" s="11"/>
      <c r="C94" s="56"/>
      <c r="D94" s="56"/>
      <c r="E94" s="11"/>
      <c r="F94" s="11"/>
      <c r="G94" s="11"/>
      <c r="H94" s="11"/>
    </row>
    <row r="95" spans="1:8" ht="14.25" x14ac:dyDescent="0.2">
      <c r="A95" s="11"/>
      <c r="B95" s="11"/>
      <c r="C95" s="56"/>
      <c r="D95" s="56"/>
      <c r="E95" s="11"/>
      <c r="F95" s="11"/>
      <c r="G95" s="11"/>
      <c r="H95" s="11"/>
    </row>
    <row r="96" spans="1:8" ht="14.25" x14ac:dyDescent="0.2">
      <c r="A96" s="11"/>
      <c r="B96" s="11"/>
      <c r="C96" s="56"/>
      <c r="D96" s="56"/>
      <c r="E96" s="11"/>
      <c r="F96" s="11"/>
      <c r="G96" s="11"/>
      <c r="H96" s="11"/>
    </row>
    <row r="97" spans="1:8" ht="14.25" x14ac:dyDescent="0.2">
      <c r="A97" s="11"/>
      <c r="B97" s="11"/>
      <c r="C97" s="56"/>
      <c r="D97" s="56"/>
      <c r="E97" s="11"/>
      <c r="F97" s="11"/>
      <c r="G97" s="11"/>
      <c r="H97" s="11"/>
    </row>
    <row r="98" spans="1:8" ht="14.25" x14ac:dyDescent="0.2">
      <c r="A98" s="11"/>
      <c r="B98" s="11"/>
      <c r="C98" s="56"/>
      <c r="D98" s="56"/>
      <c r="E98" s="11"/>
      <c r="F98" s="11"/>
      <c r="G98" s="11"/>
      <c r="H98" s="11"/>
    </row>
    <row r="99" spans="1:8" ht="14.25" x14ac:dyDescent="0.2">
      <c r="A99" s="11"/>
      <c r="B99" s="11"/>
      <c r="C99" s="56"/>
      <c r="D99" s="56"/>
      <c r="E99" s="11"/>
      <c r="F99" s="11"/>
      <c r="G99" s="11"/>
      <c r="H99" s="11"/>
    </row>
    <row r="100" spans="1:8" ht="14.25" x14ac:dyDescent="0.2">
      <c r="A100" s="11"/>
      <c r="B100" s="11"/>
      <c r="C100" s="56"/>
      <c r="D100" s="56"/>
      <c r="E100" s="11"/>
      <c r="F100" s="11"/>
      <c r="G100" s="11"/>
      <c r="H100" s="11"/>
    </row>
    <row r="101" spans="1:8" ht="14.25" x14ac:dyDescent="0.2">
      <c r="A101" s="11"/>
      <c r="B101" s="11"/>
      <c r="C101" s="56"/>
      <c r="D101" s="56"/>
      <c r="E101" s="11"/>
      <c r="F101" s="11"/>
      <c r="G101" s="11"/>
      <c r="H101" s="11"/>
    </row>
    <row r="102" spans="1:8" ht="14.25" x14ac:dyDescent="0.2">
      <c r="A102" s="11"/>
      <c r="B102" s="11"/>
      <c r="C102" s="56"/>
      <c r="D102" s="56"/>
      <c r="E102" s="11"/>
      <c r="F102" s="11"/>
      <c r="G102" s="11"/>
      <c r="H102" s="11"/>
    </row>
    <row r="103" spans="1:8" ht="14.25" x14ac:dyDescent="0.2">
      <c r="A103" s="11"/>
      <c r="B103" s="11"/>
      <c r="C103" s="56"/>
      <c r="D103" s="56"/>
      <c r="E103" s="11"/>
      <c r="F103" s="11"/>
      <c r="G103" s="11"/>
      <c r="H103" s="11"/>
    </row>
    <row r="104" spans="1:8" ht="14.25" x14ac:dyDescent="0.2">
      <c r="A104" s="11"/>
      <c r="B104" s="11"/>
      <c r="C104" s="56"/>
      <c r="D104" s="56"/>
      <c r="E104" s="11"/>
      <c r="F104" s="11"/>
      <c r="G104" s="11"/>
      <c r="H104" s="11"/>
    </row>
    <row r="105" spans="1:8" ht="14.25" x14ac:dyDescent="0.2">
      <c r="A105" s="11"/>
      <c r="B105" s="11"/>
      <c r="C105" s="56"/>
      <c r="D105" s="56"/>
      <c r="E105" s="11"/>
      <c r="F105" s="11"/>
      <c r="G105" s="11"/>
      <c r="H105" s="11"/>
    </row>
    <row r="106" spans="1:8" ht="14.25" x14ac:dyDescent="0.2">
      <c r="A106" s="11"/>
      <c r="B106" s="11"/>
      <c r="C106" s="56"/>
      <c r="D106" s="56"/>
      <c r="E106" s="11"/>
      <c r="F106" s="11"/>
      <c r="G106" s="11"/>
      <c r="H106" s="11"/>
    </row>
    <row r="107" spans="1:8" ht="14.25" x14ac:dyDescent="0.2">
      <c r="A107" s="11"/>
      <c r="B107" s="11"/>
      <c r="C107" s="56"/>
      <c r="D107" s="56"/>
      <c r="E107" s="11"/>
      <c r="F107" s="11"/>
      <c r="G107" s="11"/>
      <c r="H107" s="11"/>
    </row>
    <row r="108" spans="1:8" ht="14.25" x14ac:dyDescent="0.2">
      <c r="A108" s="11"/>
      <c r="B108" s="11"/>
      <c r="C108" s="56"/>
      <c r="D108" s="56"/>
      <c r="E108" s="11"/>
      <c r="F108" s="11"/>
      <c r="G108" s="11"/>
      <c r="H108" s="11"/>
    </row>
    <row r="109" spans="1:8" ht="14.25" x14ac:dyDescent="0.2">
      <c r="A109" s="11"/>
      <c r="B109" s="11"/>
      <c r="C109" s="56"/>
      <c r="D109" s="56"/>
      <c r="E109" s="11"/>
      <c r="F109" s="11"/>
      <c r="G109" s="11"/>
      <c r="H109" s="11"/>
    </row>
    <row r="110" spans="1:8" ht="14.25" x14ac:dyDescent="0.2">
      <c r="A110" s="11"/>
      <c r="B110" s="11"/>
      <c r="C110" s="56"/>
      <c r="D110" s="56"/>
      <c r="E110" s="11"/>
      <c r="F110" s="11"/>
      <c r="G110" s="11"/>
      <c r="H110" s="11"/>
    </row>
    <row r="111" spans="1:8" ht="14.25" x14ac:dyDescent="0.2">
      <c r="A111" s="11"/>
      <c r="B111" s="11"/>
      <c r="C111" s="56"/>
      <c r="D111" s="56"/>
      <c r="E111" s="11"/>
      <c r="F111" s="11"/>
      <c r="G111" s="11"/>
      <c r="H111" s="11"/>
    </row>
    <row r="112" spans="1:8" ht="14.25" x14ac:dyDescent="0.2">
      <c r="A112" s="11"/>
      <c r="B112" s="11"/>
      <c r="C112" s="56"/>
      <c r="D112" s="56"/>
      <c r="E112" s="11"/>
      <c r="F112" s="11"/>
      <c r="G112" s="11"/>
      <c r="H112" s="11"/>
    </row>
    <row r="113" spans="1:8" ht="14.25" x14ac:dyDescent="0.2">
      <c r="A113" s="11"/>
      <c r="B113" s="11"/>
      <c r="C113" s="56"/>
      <c r="D113" s="56"/>
      <c r="E113" s="11"/>
      <c r="F113" s="11"/>
      <c r="G113" s="11"/>
      <c r="H113" s="11"/>
    </row>
    <row r="114" spans="1:8" ht="14.25" x14ac:dyDescent="0.2">
      <c r="A114" s="11"/>
      <c r="B114" s="11"/>
      <c r="C114" s="56"/>
      <c r="D114" s="56"/>
      <c r="E114" s="11"/>
      <c r="F114" s="11"/>
      <c r="G114" s="11"/>
      <c r="H114" s="11"/>
    </row>
    <row r="115" spans="1:8" ht="14.25" x14ac:dyDescent="0.2">
      <c r="A115" s="11"/>
      <c r="B115" s="11"/>
      <c r="C115" s="56"/>
      <c r="D115" s="56"/>
      <c r="E115" s="11"/>
      <c r="F115" s="11"/>
      <c r="G115" s="11"/>
      <c r="H115" s="11"/>
    </row>
    <row r="116" spans="1:8" ht="14.25" x14ac:dyDescent="0.2">
      <c r="A116" s="11"/>
      <c r="B116" s="11"/>
      <c r="C116" s="56"/>
      <c r="D116" s="56"/>
      <c r="E116" s="11"/>
      <c r="F116" s="11"/>
      <c r="G116" s="11"/>
      <c r="H116" s="11"/>
    </row>
    <row r="117" spans="1:8" ht="14.25" x14ac:dyDescent="0.2">
      <c r="A117" s="11"/>
      <c r="B117" s="11"/>
      <c r="C117" s="56"/>
      <c r="D117" s="56"/>
      <c r="E117" s="11"/>
      <c r="F117" s="11"/>
      <c r="G117" s="11"/>
      <c r="H117" s="11"/>
    </row>
    <row r="118" spans="1:8" ht="14.25" x14ac:dyDescent="0.2">
      <c r="A118" s="11"/>
      <c r="B118" s="11"/>
      <c r="C118" s="56"/>
      <c r="D118" s="56"/>
      <c r="E118" s="11"/>
      <c r="F118" s="11"/>
      <c r="G118" s="11"/>
      <c r="H118" s="11"/>
    </row>
    <row r="119" spans="1:8" ht="14.25" x14ac:dyDescent="0.2">
      <c r="A119" s="11"/>
      <c r="B119" s="11"/>
      <c r="C119" s="56"/>
      <c r="D119" s="56"/>
      <c r="E119" s="11"/>
      <c r="F119" s="11"/>
      <c r="G119" s="11"/>
      <c r="H119" s="11"/>
    </row>
    <row r="120" spans="1:8" ht="14.25" x14ac:dyDescent="0.2">
      <c r="A120" s="11"/>
      <c r="B120" s="11"/>
      <c r="C120" s="56"/>
      <c r="D120" s="56"/>
      <c r="E120" s="11"/>
      <c r="F120" s="11"/>
      <c r="G120" s="11"/>
      <c r="H120" s="11"/>
    </row>
    <row r="121" spans="1:8" ht="14.25" x14ac:dyDescent="0.2">
      <c r="A121" s="11"/>
      <c r="B121" s="11"/>
      <c r="C121" s="56"/>
      <c r="D121" s="56"/>
      <c r="E121" s="11"/>
      <c r="F121" s="11"/>
      <c r="G121" s="11"/>
      <c r="H121" s="11"/>
    </row>
    <row r="122" spans="1:8" ht="14.25" x14ac:dyDescent="0.2">
      <c r="A122" s="11"/>
      <c r="B122" s="11"/>
      <c r="C122" s="56"/>
      <c r="D122" s="56"/>
      <c r="E122" s="11"/>
      <c r="F122" s="11"/>
      <c r="G122" s="11"/>
      <c r="H122" s="11"/>
    </row>
    <row r="123" spans="1:8" ht="14.25" x14ac:dyDescent="0.2">
      <c r="A123" s="11"/>
      <c r="B123" s="11"/>
      <c r="C123" s="56"/>
      <c r="D123" s="56"/>
      <c r="E123" s="11"/>
      <c r="F123" s="11"/>
      <c r="G123" s="11"/>
      <c r="H123" s="11"/>
    </row>
    <row r="124" spans="1:8" ht="14.25" x14ac:dyDescent="0.2">
      <c r="A124" s="11"/>
      <c r="B124" s="11"/>
      <c r="C124" s="56"/>
      <c r="D124" s="56"/>
      <c r="E124" s="11"/>
      <c r="F124" s="11"/>
      <c r="G124" s="11"/>
      <c r="H124" s="11"/>
    </row>
    <row r="125" spans="1:8" ht="14.25" x14ac:dyDescent="0.2">
      <c r="A125" s="11"/>
      <c r="B125" s="11"/>
      <c r="C125" s="56"/>
      <c r="D125" s="56"/>
      <c r="E125" s="11"/>
      <c r="F125" s="11"/>
      <c r="G125" s="11"/>
      <c r="H125" s="11"/>
    </row>
    <row r="126" spans="1:8" ht="14.25" x14ac:dyDescent="0.2">
      <c r="A126" s="11"/>
      <c r="B126" s="11"/>
      <c r="C126" s="56"/>
      <c r="D126" s="56"/>
      <c r="E126" s="11"/>
      <c r="F126" s="11"/>
      <c r="G126" s="11"/>
      <c r="H126" s="11"/>
    </row>
    <row r="127" spans="1:8" ht="14.25" x14ac:dyDescent="0.2">
      <c r="A127" s="11"/>
      <c r="B127" s="11"/>
      <c r="C127" s="56"/>
      <c r="D127" s="56"/>
      <c r="E127" s="11"/>
      <c r="F127" s="11"/>
      <c r="G127" s="11"/>
      <c r="H127" s="11"/>
    </row>
    <row r="128" spans="1:8" ht="14.25" x14ac:dyDescent="0.2">
      <c r="A128" s="11"/>
      <c r="B128" s="11"/>
      <c r="C128" s="56"/>
      <c r="D128" s="56"/>
      <c r="E128" s="11"/>
      <c r="F128" s="11"/>
      <c r="G128" s="11"/>
      <c r="H128" s="11"/>
    </row>
    <row r="129" spans="1:8" ht="14.25" x14ac:dyDescent="0.2">
      <c r="A129" s="11"/>
      <c r="B129" s="11"/>
      <c r="C129" s="56"/>
      <c r="D129" s="56"/>
      <c r="E129" s="11"/>
      <c r="F129" s="11"/>
      <c r="G129" s="11"/>
      <c r="H129" s="11"/>
    </row>
    <row r="130" spans="1:8" ht="14.25" x14ac:dyDescent="0.2">
      <c r="A130" s="11"/>
      <c r="B130" s="11"/>
      <c r="C130" s="56"/>
      <c r="D130" s="56"/>
      <c r="E130" s="11"/>
      <c r="F130" s="11"/>
      <c r="G130" s="11"/>
      <c r="H130" s="11"/>
    </row>
    <row r="131" spans="1:8" ht="14.25" x14ac:dyDescent="0.2">
      <c r="A131" s="11"/>
      <c r="B131" s="11"/>
      <c r="C131" s="56"/>
      <c r="D131" s="56"/>
      <c r="E131" s="11"/>
      <c r="F131" s="11"/>
      <c r="G131" s="11"/>
      <c r="H131" s="11"/>
    </row>
  </sheetData>
  <mergeCells count="25">
    <mergeCell ref="A1:F1"/>
    <mergeCell ref="A2:D2"/>
    <mergeCell ref="A3:F3"/>
    <mergeCell ref="A5:F5"/>
    <mergeCell ref="A6:F6"/>
    <mergeCell ref="A7:F7"/>
    <mergeCell ref="A8:F8"/>
    <mergeCell ref="E9:F9"/>
    <mergeCell ref="C10:C12"/>
    <mergeCell ref="D10:D12"/>
    <mergeCell ref="E10:E12"/>
    <mergeCell ref="F10:F12"/>
    <mergeCell ref="A13:F13"/>
    <mergeCell ref="A41:F41"/>
    <mergeCell ref="C44:C46"/>
    <mergeCell ref="D44:D46"/>
    <mergeCell ref="E44:E46"/>
    <mergeCell ref="F44:F46"/>
    <mergeCell ref="A71:F71"/>
    <mergeCell ref="A48:F48"/>
    <mergeCell ref="B67:B69"/>
    <mergeCell ref="C67:C69"/>
    <mergeCell ref="D67:D69"/>
    <mergeCell ref="E67:E69"/>
    <mergeCell ref="F67:F69"/>
  </mergeCells>
  <pageMargins left="7.874015748031496E-2" right="0" top="1.1811023622047245" bottom="1.1417322834645669" header="0.74803149606299213" footer="0.905511811023622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2021-05-14T08:29:47Z</dcterms:created>
  <dcterms:modified xsi:type="dcterms:W3CDTF">2021-05-19T13:53:13Z</dcterms:modified>
</cp:coreProperties>
</file>