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6. melléklet" sheetId="1" r:id="rId1"/>
  </sheets>
  <definedNames>
    <definedName name="_xlnm.Print_Area" localSheetId="0">'46. melléklet'!$A$1:$G$58</definedName>
  </definedNames>
  <calcPr calcId="145621"/>
</workbook>
</file>

<file path=xl/calcChain.xml><?xml version="1.0" encoding="utf-8"?>
<calcChain xmlns="http://schemas.openxmlformats.org/spreadsheetml/2006/main">
  <c r="G56" i="1" l="1"/>
  <c r="G58" i="1" s="1"/>
  <c r="G54" i="1"/>
  <c r="G51" i="1"/>
  <c r="G39" i="1"/>
  <c r="G36" i="1"/>
  <c r="G32" i="1"/>
  <c r="G27" i="1"/>
  <c r="G20" i="1"/>
  <c r="G19" i="1"/>
  <c r="G17" i="1"/>
  <c r="G16" i="1"/>
  <c r="G15" i="1"/>
  <c r="G34" i="1" l="1"/>
  <c r="G45" i="1" s="1"/>
</calcChain>
</file>

<file path=xl/sharedStrings.xml><?xml version="1.0" encoding="utf-8"?>
<sst xmlns="http://schemas.openxmlformats.org/spreadsheetml/2006/main" count="80" uniqueCount="80">
  <si>
    <t>SÁRVÁR VÁROS ÖNKORMÁNYZATA</t>
  </si>
  <si>
    <t>EGYÉB MŰKÖDÉSI ÉS FELHALMOZÁSI KIADÁSAI</t>
  </si>
  <si>
    <t>2020. év</t>
  </si>
  <si>
    <t>adatok Ft-ban</t>
  </si>
  <si>
    <t>S.sz.</t>
  </si>
  <si>
    <t>Megnevezés</t>
  </si>
  <si>
    <t>tervezett előirányzat</t>
  </si>
  <si>
    <t>EGYÉB MŰKÖDÉSI KIADÁSOK</t>
  </si>
  <si>
    <t>1.</t>
  </si>
  <si>
    <t>MŰKÖDÉSI CÉLÚ VÉGLEGES PÉNZESZKÖZ-ÁTADÁSOK</t>
  </si>
  <si>
    <t>1.1</t>
  </si>
  <si>
    <t xml:space="preserve"> - Városi nagyrendezvények támogatása</t>
  </si>
  <si>
    <t>1.2</t>
  </si>
  <si>
    <t xml:space="preserve"> - Közművelődési pályázat önrésze</t>
  </si>
  <si>
    <t>1.3</t>
  </si>
  <si>
    <t xml:space="preserve"> - Társadalmi szervezetek, pályázatok támogatása</t>
  </si>
  <si>
    <t>1.4</t>
  </si>
  <si>
    <t xml:space="preserve"> - Társadalmi szervezetek rendezvényeinek támogatása</t>
  </si>
  <si>
    <t>1.5</t>
  </si>
  <si>
    <t xml:space="preserve"> - Egyéb civil szervezetek, és egyéb feladatok támogatása</t>
  </si>
  <si>
    <t>1.6</t>
  </si>
  <si>
    <t xml:space="preserve"> - Kiállítások, kiadványok támogatása</t>
  </si>
  <si>
    <t>1.7</t>
  </si>
  <si>
    <t xml:space="preserve"> - Sportcélú  támogatás</t>
  </si>
  <si>
    <t>1.8</t>
  </si>
  <si>
    <t xml:space="preserve">- Sárvár FC részére sportcélú kiegészítő támogatás </t>
  </si>
  <si>
    <t>1.9</t>
  </si>
  <si>
    <t xml:space="preserve">- Sárvári Kinizsi SE részére  sportcélú kiegészítő támogatás </t>
  </si>
  <si>
    <t>1.10</t>
  </si>
  <si>
    <t xml:space="preserve"> - Sporttelepek fenntartása</t>
  </si>
  <si>
    <t>1.11</t>
  </si>
  <si>
    <t xml:space="preserve"> - Sportegyesületek terembérleti díjának támogatása</t>
  </si>
  <si>
    <t>1.12</t>
  </si>
  <si>
    <t xml:space="preserve"> - Egyházak támogatása</t>
  </si>
  <si>
    <t>1.13</t>
  </si>
  <si>
    <t xml:space="preserve"> - Önkormányzati bérlakások működési célú közös költsége</t>
  </si>
  <si>
    <t>1.14</t>
  </si>
  <si>
    <t xml:space="preserve"> - iskolafogászat működtetési támogatása</t>
  </si>
  <si>
    <t>1.15</t>
  </si>
  <si>
    <t>- Sárvári Roma Nemzetiségi Önkormányzat támogatása</t>
  </si>
  <si>
    <t>1.16</t>
  </si>
  <si>
    <t>- Sárvári Magyar-Lengyel Baráti Egyesület támogatása</t>
  </si>
  <si>
    <t>1.17</t>
  </si>
  <si>
    <t>- Háziorvosi ügyelet részére pénzeszköz-átadás</t>
  </si>
  <si>
    <t>1.18</t>
  </si>
  <si>
    <t>- Gyermekorvosi körzetek részére működési támogatás</t>
  </si>
  <si>
    <t>1.19.</t>
  </si>
  <si>
    <t>- Sportszervezetek teremhasználati támogatása</t>
  </si>
  <si>
    <t>1.20.</t>
  </si>
  <si>
    <t>MŰKÖDÉSI CÉLÚ VÉGLEGES PÉNZESZKÖZ-ÁTADÁS ÖSSZESEN:</t>
  </si>
  <si>
    <t>1.21.</t>
  </si>
  <si>
    <t xml:space="preserve">2019. évi normatív támogatások elszámolása </t>
  </si>
  <si>
    <t>EGYÉB ELVONÁSOK, BEFIZETÉSEK ELŐIRÁNYZATA</t>
  </si>
  <si>
    <t>1.22.</t>
  </si>
  <si>
    <t>Intézmények 2019. évi alaptevékenysége szabad maradványának elvonása</t>
  </si>
  <si>
    <t>1.23.</t>
  </si>
  <si>
    <t>Sárvári Gyógyfürdő Kft.  tartozás rendezése támogatás nyújtásával</t>
  </si>
  <si>
    <t>1.24.</t>
  </si>
  <si>
    <t>"Alapítvány a nehéz anyagi körülmények között élők megsegítésére" támogatása</t>
  </si>
  <si>
    <t>1.25.</t>
  </si>
  <si>
    <t>2019. évben igénybe vett támogatások elszámolásából eredő visszafizetési kötelezetettség</t>
  </si>
  <si>
    <t>EGYÉB MŰKÖDÉSI KIADÁSOK ÖSSZESEN:</t>
  </si>
  <si>
    <t>EGYÉB FELHALMOZÁSI KIADÁSOK</t>
  </si>
  <si>
    <t>2.</t>
  </si>
  <si>
    <t xml:space="preserve">FELHALMOZÁSI CÉLÚ VÉGLEGES PÉNZESZKÖZ-ÁTADÁSOK </t>
  </si>
  <si>
    <t>2.1.</t>
  </si>
  <si>
    <t xml:space="preserve"> - Helyi védelem alatt álló épületek felújítási támogatása </t>
  </si>
  <si>
    <t>2.2</t>
  </si>
  <si>
    <t xml:space="preserve"> - önkormányzati bérlakások  felhalmozási célú költsége tulajdoni hányad alapján</t>
  </si>
  <si>
    <t>2.3</t>
  </si>
  <si>
    <t xml:space="preserve"> - TAO pályázat önrésze Sárvár FC</t>
  </si>
  <si>
    <t>2.4</t>
  </si>
  <si>
    <t xml:space="preserve"> - TAO pályázat önrész biztosítása a Sárvári Kinizsi Kézilabda Szakosztály részére</t>
  </si>
  <si>
    <t>2.5</t>
  </si>
  <si>
    <t xml:space="preserve"> - Szent László Plébánia felhalmozási célú támogatása</t>
  </si>
  <si>
    <t>2.6</t>
  </si>
  <si>
    <t>- Evangélikus Egyházközség felhalmozási célú támogatása</t>
  </si>
  <si>
    <t>2.7</t>
  </si>
  <si>
    <t>- Sárvári Katasztrófavédelmi Kirendeltség épülete felújításának támogatása</t>
  </si>
  <si>
    <t>FELHALMOZÁSI CÉLÚ VÉGLEGES PÉNZESZKÖZ-ÁTADÁSOK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</si>
</sst>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/>
    <xf numFmtId="164" fontId="5" fillId="0" borderId="0" xfId="1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/>
    </xf>
    <xf numFmtId="164" fontId="5" fillId="0" borderId="0" xfId="1" applyNumberFormat="1" applyFont="1"/>
    <xf numFmtId="49" fontId="3" fillId="0" borderId="0" xfId="0" applyNumberFormat="1" applyFont="1" applyAlignment="1">
      <alignment horizontal="left"/>
    </xf>
    <xf numFmtId="164" fontId="6" fillId="0" borderId="0" xfId="1" applyNumberFormat="1" applyFont="1"/>
    <xf numFmtId="0" fontId="5" fillId="0" borderId="0" xfId="0" applyFont="1" applyFill="1"/>
    <xf numFmtId="164" fontId="5" fillId="0" borderId="0" xfId="1" applyNumberFormat="1" applyFont="1" applyFill="1"/>
    <xf numFmtId="0" fontId="5" fillId="0" borderId="0" xfId="0" quotePrefix="1" applyFont="1"/>
    <xf numFmtId="49" fontId="3" fillId="0" borderId="0" xfId="0" applyNumberFormat="1" applyFont="1" applyFill="1" applyAlignment="1">
      <alignment horizontal="left"/>
    </xf>
    <xf numFmtId="0" fontId="9" fillId="0" borderId="0" xfId="0" applyFont="1" applyFill="1"/>
    <xf numFmtId="0" fontId="0" fillId="0" borderId="0" xfId="0" applyFill="1"/>
    <xf numFmtId="164" fontId="6" fillId="0" borderId="0" xfId="1" applyNumberFormat="1" applyFont="1" applyFill="1"/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left" wrapText="1"/>
    </xf>
    <xf numFmtId="0" fontId="5" fillId="0" borderId="0" xfId="0" quotePrefix="1" applyFont="1" applyAlignment="1">
      <alignment horizontal="left" wrapText="1"/>
    </xf>
    <xf numFmtId="164" fontId="6" fillId="0" borderId="0" xfId="1" applyNumberFormat="1" applyFont="1" applyFill="1" applyBorder="1"/>
    <xf numFmtId="0" fontId="9" fillId="0" borderId="0" xfId="2" applyFont="1" applyFill="1"/>
    <xf numFmtId="0" fontId="5" fillId="0" borderId="0" xfId="2" applyFont="1" applyFill="1"/>
    <xf numFmtId="0" fontId="4" fillId="0" borderId="0" xfId="0" applyFont="1"/>
    <xf numFmtId="0" fontId="9" fillId="0" borderId="0" xfId="0" applyFont="1"/>
    <xf numFmtId="164" fontId="4" fillId="0" borderId="0" xfId="1" applyNumberFormat="1" applyFont="1"/>
    <xf numFmtId="0" fontId="5" fillId="0" borderId="0" xfId="0" applyFont="1" applyAlignment="1">
      <alignment horizontal="right"/>
    </xf>
    <xf numFmtId="0" fontId="6" fillId="0" borderId="0" xfId="2" applyFont="1"/>
    <xf numFmtId="164" fontId="0" fillId="0" borderId="0" xfId="0" applyNumberFormat="1"/>
    <xf numFmtId="164" fontId="6" fillId="0" borderId="0" xfId="1" applyNumberFormat="1" applyFont="1" applyBorder="1" applyAlignment="1">
      <alignment horizontal="center" vertical="center" wrapText="1"/>
    </xf>
    <xf numFmtId="0" fontId="5" fillId="0" borderId="0" xfId="2" applyFont="1"/>
    <xf numFmtId="0" fontId="3" fillId="0" borderId="0" xfId="2" applyFont="1"/>
    <xf numFmtId="0" fontId="5" fillId="0" borderId="0" xfId="2" quotePrefix="1" applyFont="1"/>
    <xf numFmtId="0" fontId="9" fillId="0" borderId="0" xfId="2" quotePrefix="1" applyFont="1" applyFill="1"/>
    <xf numFmtId="0" fontId="9" fillId="0" borderId="0" xfId="2" quotePrefix="1" applyFont="1"/>
    <xf numFmtId="0" fontId="10" fillId="0" borderId="0" xfId="3" applyFont="1" applyAlignment="1">
      <alignment horizontal="left" wrapText="1"/>
    </xf>
    <xf numFmtId="41" fontId="3" fillId="0" borderId="0" xfId="3" applyNumberFormat="1" applyFont="1" applyAlignment="1">
      <alignment horizontal="right"/>
    </xf>
    <xf numFmtId="0" fontId="6" fillId="0" borderId="0" xfId="2" applyFont="1" applyAlignment="1">
      <alignment horizontal="left" wrapText="1"/>
    </xf>
    <xf numFmtId="164" fontId="4" fillId="0" borderId="0" xfId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3" applyFont="1" applyAlignment="1">
      <alignment horizontal="left" wrapText="1"/>
    </xf>
    <xf numFmtId="0" fontId="5" fillId="0" borderId="0" xfId="2" quotePrefix="1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quotePrefix="1" applyFont="1" applyFill="1" applyAlignment="1">
      <alignment horizontal="left" wrapText="1"/>
    </xf>
    <xf numFmtId="0" fontId="7" fillId="0" borderId="0" xfId="2" quotePrefix="1" applyFont="1" applyFill="1" applyAlignment="1">
      <alignment horizontal="left"/>
    </xf>
    <xf numFmtId="0" fontId="6" fillId="0" borderId="0" xfId="2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3" applyFont="1" applyAlignment="1">
      <alignment horizontal="left" wrapText="1"/>
    </xf>
    <xf numFmtId="0" fontId="5" fillId="0" borderId="0" xfId="2" applyFont="1" applyAlignment="1">
      <alignment horizontal="left" wrapText="1"/>
    </xf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77"/>
  <sheetViews>
    <sheetView tabSelected="1" zoomScaleNormal="100" workbookViewId="0">
      <selection sqref="A1:G1"/>
    </sheetView>
  </sheetViews>
  <sheetFormatPr defaultRowHeight="12.75" x14ac:dyDescent="0.2"/>
  <cols>
    <col min="1" max="1" width="5.28515625" customWidth="1"/>
    <col min="2" max="2" width="14.7109375" bestFit="1" customWidth="1"/>
    <col min="6" max="6" width="29.7109375" customWidth="1"/>
    <col min="7" max="7" width="18.5703125" customWidth="1"/>
    <col min="9" max="9" width="13.7109375" bestFit="1" customWidth="1"/>
  </cols>
  <sheetData>
    <row r="1" spans="1:7" x14ac:dyDescent="0.2">
      <c r="A1" s="42"/>
      <c r="B1" s="42"/>
      <c r="C1" s="42"/>
      <c r="D1" s="42"/>
      <c r="E1" s="42"/>
      <c r="F1" s="42"/>
      <c r="G1" s="42"/>
    </row>
    <row r="2" spans="1:7" ht="15.75" x14ac:dyDescent="0.25">
      <c r="A2" s="43" t="s">
        <v>0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1</v>
      </c>
      <c r="B3" s="43"/>
      <c r="C3" s="43"/>
      <c r="D3" s="43"/>
      <c r="E3" s="43"/>
      <c r="F3" s="43"/>
      <c r="G3" s="43"/>
    </row>
    <row r="4" spans="1:7" ht="15.75" x14ac:dyDescent="0.25">
      <c r="A4" s="43" t="s">
        <v>2</v>
      </c>
      <c r="B4" s="43"/>
      <c r="C4" s="43"/>
      <c r="D4" s="43"/>
      <c r="E4" s="43"/>
      <c r="F4" s="43"/>
      <c r="G4" s="43"/>
    </row>
    <row r="5" spans="1:7" ht="15.75" x14ac:dyDescent="0.25">
      <c r="A5" s="43"/>
      <c r="B5" s="43"/>
      <c r="C5" s="43"/>
      <c r="D5" s="43"/>
      <c r="E5" s="43"/>
      <c r="F5" s="43"/>
      <c r="G5" s="43"/>
    </row>
    <row r="6" spans="1:7" ht="4.5" customHeight="1" x14ac:dyDescent="0.25">
      <c r="A6" s="1"/>
      <c r="B6" s="1"/>
      <c r="C6" s="1"/>
      <c r="D6" s="1"/>
      <c r="E6" s="1"/>
      <c r="F6" s="1"/>
      <c r="G6" s="1"/>
    </row>
    <row r="7" spans="1:7" ht="15" x14ac:dyDescent="0.25">
      <c r="A7" s="2"/>
      <c r="B7" s="3"/>
      <c r="C7" s="3"/>
      <c r="D7" s="3"/>
      <c r="E7" s="3"/>
      <c r="F7" s="3"/>
      <c r="G7" s="4" t="s">
        <v>3</v>
      </c>
    </row>
    <row r="8" spans="1:7" x14ac:dyDescent="0.2">
      <c r="A8" s="46" t="s">
        <v>4</v>
      </c>
      <c r="B8" s="49" t="s">
        <v>5</v>
      </c>
      <c r="C8" s="50"/>
      <c r="D8" s="50"/>
      <c r="E8" s="50"/>
      <c r="F8" s="51"/>
      <c r="G8" s="58" t="s">
        <v>6</v>
      </c>
    </row>
    <row r="9" spans="1:7" x14ac:dyDescent="0.2">
      <c r="A9" s="47"/>
      <c r="B9" s="52"/>
      <c r="C9" s="53"/>
      <c r="D9" s="53"/>
      <c r="E9" s="53"/>
      <c r="F9" s="54"/>
      <c r="G9" s="59"/>
    </row>
    <row r="10" spans="1:7" ht="21.75" customHeight="1" x14ac:dyDescent="0.2">
      <c r="A10" s="48"/>
      <c r="B10" s="55"/>
      <c r="C10" s="56"/>
      <c r="D10" s="56"/>
      <c r="E10" s="56"/>
      <c r="F10" s="57"/>
      <c r="G10" s="60"/>
    </row>
    <row r="11" spans="1:7" ht="21" customHeight="1" x14ac:dyDescent="0.25">
      <c r="A11" s="5" t="s">
        <v>7</v>
      </c>
      <c r="B11" s="3"/>
      <c r="C11" s="3"/>
      <c r="D11" s="3"/>
      <c r="E11" s="6"/>
      <c r="F11" s="6"/>
      <c r="G11" s="7"/>
    </row>
    <row r="12" spans="1:7" ht="7.5" customHeight="1" x14ac:dyDescent="0.25">
      <c r="A12" s="5"/>
      <c r="B12" s="3"/>
      <c r="C12" s="3"/>
      <c r="D12" s="3"/>
      <c r="E12" s="6"/>
      <c r="F12" s="6"/>
      <c r="G12" s="7"/>
    </row>
    <row r="13" spans="1:7" ht="15" customHeight="1" x14ac:dyDescent="0.25">
      <c r="A13" s="8" t="s">
        <v>8</v>
      </c>
      <c r="B13" s="5" t="s">
        <v>9</v>
      </c>
      <c r="C13" s="3"/>
      <c r="D13" s="3"/>
      <c r="E13" s="3"/>
      <c r="F13" s="3"/>
      <c r="G13" s="9"/>
    </row>
    <row r="14" spans="1:7" ht="3.75" customHeight="1" x14ac:dyDescent="0.25">
      <c r="A14" s="10"/>
      <c r="B14" s="5"/>
      <c r="C14" s="3"/>
      <c r="D14" s="3"/>
      <c r="E14" s="3"/>
      <c r="F14" s="3"/>
      <c r="G14" s="11"/>
    </row>
    <row r="15" spans="1:7" ht="14.25" customHeight="1" x14ac:dyDescent="0.25">
      <c r="A15" s="10" t="s">
        <v>10</v>
      </c>
      <c r="B15" s="3" t="s">
        <v>11</v>
      </c>
      <c r="C15" s="3"/>
      <c r="D15" s="3"/>
      <c r="E15" s="3"/>
      <c r="F15" s="3"/>
      <c r="G15" s="9">
        <f>25500000+10000000-29100000</f>
        <v>6400000</v>
      </c>
    </row>
    <row r="16" spans="1:7" ht="15" x14ac:dyDescent="0.25">
      <c r="A16" s="10" t="s">
        <v>12</v>
      </c>
      <c r="B16" s="3" t="s">
        <v>13</v>
      </c>
      <c r="C16" s="3"/>
      <c r="D16" s="3"/>
      <c r="E16" s="3"/>
      <c r="F16" s="3"/>
      <c r="G16" s="9">
        <f>600000-600000</f>
        <v>0</v>
      </c>
    </row>
    <row r="17" spans="1:7" ht="13.5" customHeight="1" x14ac:dyDescent="0.25">
      <c r="A17" s="10" t="s">
        <v>14</v>
      </c>
      <c r="B17" s="3" t="s">
        <v>15</v>
      </c>
      <c r="C17" s="3"/>
      <c r="D17" s="3"/>
      <c r="E17" s="3"/>
      <c r="F17" s="3"/>
      <c r="G17" s="9">
        <f>14470000-255000</f>
        <v>14215000</v>
      </c>
    </row>
    <row r="18" spans="1:7" ht="15" x14ac:dyDescent="0.25">
      <c r="A18" s="10" t="s">
        <v>16</v>
      </c>
      <c r="B18" s="3" t="s">
        <v>17</v>
      </c>
      <c r="C18" s="3"/>
      <c r="D18" s="3"/>
      <c r="E18" s="3"/>
      <c r="F18" s="3"/>
      <c r="G18" s="9">
        <v>2050000</v>
      </c>
    </row>
    <row r="19" spans="1:7" ht="15" x14ac:dyDescent="0.25">
      <c r="A19" s="10" t="s">
        <v>18</v>
      </c>
      <c r="B19" s="12" t="s">
        <v>19</v>
      </c>
      <c r="C19" s="12"/>
      <c r="D19" s="12"/>
      <c r="E19" s="12"/>
      <c r="F19" s="12"/>
      <c r="G19" s="13">
        <f>5000000-18365-80820</f>
        <v>4900815</v>
      </c>
    </row>
    <row r="20" spans="1:7" ht="15" x14ac:dyDescent="0.25">
      <c r="A20" s="10" t="s">
        <v>20</v>
      </c>
      <c r="B20" s="3" t="s">
        <v>21</v>
      </c>
      <c r="C20" s="3"/>
      <c r="D20" s="3"/>
      <c r="E20" s="3"/>
      <c r="F20" s="3"/>
      <c r="G20" s="9">
        <f>1500000-397845</f>
        <v>1102155</v>
      </c>
    </row>
    <row r="21" spans="1:7" ht="16.5" customHeight="1" x14ac:dyDescent="0.25">
      <c r="A21" s="10" t="s">
        <v>22</v>
      </c>
      <c r="B21" s="61" t="s">
        <v>23</v>
      </c>
      <c r="C21" s="61"/>
      <c r="D21" s="61"/>
      <c r="E21" s="61"/>
      <c r="F21" s="61"/>
      <c r="G21" s="9">
        <v>18000000</v>
      </c>
    </row>
    <row r="22" spans="1:7" ht="15" x14ac:dyDescent="0.25">
      <c r="A22" s="10" t="s">
        <v>24</v>
      </c>
      <c r="B22" s="14" t="s">
        <v>25</v>
      </c>
      <c r="C22" s="3"/>
      <c r="D22" s="3"/>
      <c r="E22" s="3"/>
      <c r="F22" s="3"/>
      <c r="G22" s="9">
        <v>50000000</v>
      </c>
    </row>
    <row r="23" spans="1:7" ht="15" x14ac:dyDescent="0.25">
      <c r="A23" s="10" t="s">
        <v>26</v>
      </c>
      <c r="B23" s="14" t="s">
        <v>27</v>
      </c>
      <c r="C23" s="3"/>
      <c r="D23" s="3"/>
      <c r="E23" s="3"/>
      <c r="F23" s="3"/>
      <c r="G23" s="9">
        <v>5000000</v>
      </c>
    </row>
    <row r="24" spans="1:7" ht="15" x14ac:dyDescent="0.25">
      <c r="A24" s="10" t="s">
        <v>28</v>
      </c>
      <c r="B24" s="3" t="s">
        <v>29</v>
      </c>
      <c r="C24" s="3"/>
      <c r="D24" s="3"/>
      <c r="E24" s="3"/>
      <c r="F24" s="3"/>
      <c r="G24" s="9">
        <v>9900000</v>
      </c>
    </row>
    <row r="25" spans="1:7" ht="15" x14ac:dyDescent="0.25">
      <c r="A25" s="10" t="s">
        <v>30</v>
      </c>
      <c r="B25" s="3" t="s">
        <v>31</v>
      </c>
      <c r="C25" s="3"/>
      <c r="D25" s="3"/>
      <c r="E25" s="3"/>
      <c r="F25" s="3"/>
      <c r="G25" s="9">
        <v>1500000</v>
      </c>
    </row>
    <row r="26" spans="1:7" ht="15" x14ac:dyDescent="0.25">
      <c r="A26" s="10" t="s">
        <v>32</v>
      </c>
      <c r="B26" s="3" t="s">
        <v>33</v>
      </c>
      <c r="C26" s="3"/>
      <c r="D26" s="3"/>
      <c r="E26" s="3"/>
      <c r="F26" s="3"/>
      <c r="G26" s="9">
        <v>5000000</v>
      </c>
    </row>
    <row r="27" spans="1:7" ht="15" x14ac:dyDescent="0.25">
      <c r="A27" s="10" t="s">
        <v>34</v>
      </c>
      <c r="B27" s="3" t="s">
        <v>35</v>
      </c>
      <c r="C27" s="3"/>
      <c r="D27" s="3"/>
      <c r="E27" s="3"/>
      <c r="F27" s="3"/>
      <c r="G27" s="9">
        <f>1500000+80820</f>
        <v>1580820</v>
      </c>
    </row>
    <row r="28" spans="1:7" ht="15" x14ac:dyDescent="0.25">
      <c r="A28" s="10" t="s">
        <v>36</v>
      </c>
      <c r="B28" s="3" t="s">
        <v>37</v>
      </c>
      <c r="C28" s="3"/>
      <c r="D28" s="3"/>
      <c r="E28" s="3"/>
      <c r="F28" s="3"/>
      <c r="G28" s="13">
        <v>3663000</v>
      </c>
    </row>
    <row r="29" spans="1:7" ht="15" x14ac:dyDescent="0.25">
      <c r="A29" s="10" t="s">
        <v>38</v>
      </c>
      <c r="B29" s="14" t="s">
        <v>39</v>
      </c>
      <c r="C29" s="3"/>
      <c r="D29" s="3"/>
      <c r="E29" s="3"/>
      <c r="F29" s="3"/>
      <c r="G29" s="9">
        <v>200000</v>
      </c>
    </row>
    <row r="30" spans="1:7" ht="15" x14ac:dyDescent="0.25">
      <c r="A30" s="10" t="s">
        <v>40</v>
      </c>
      <c r="B30" s="14" t="s">
        <v>41</v>
      </c>
      <c r="C30" s="3"/>
      <c r="D30" s="3"/>
      <c r="E30" s="3"/>
      <c r="F30" s="3"/>
      <c r="G30" s="9">
        <v>200000</v>
      </c>
    </row>
    <row r="31" spans="1:7" ht="15" x14ac:dyDescent="0.25">
      <c r="A31" s="10" t="s">
        <v>42</v>
      </c>
      <c r="B31" s="14" t="s">
        <v>43</v>
      </c>
      <c r="C31" s="3"/>
      <c r="D31" s="3"/>
      <c r="E31" s="3"/>
      <c r="F31" s="3"/>
      <c r="G31" s="9">
        <v>0</v>
      </c>
    </row>
    <row r="32" spans="1:7" ht="15" x14ac:dyDescent="0.25">
      <c r="A32" s="10" t="s">
        <v>44</v>
      </c>
      <c r="B32" s="14" t="s">
        <v>45</v>
      </c>
      <c r="C32" s="3"/>
      <c r="D32" s="3"/>
      <c r="E32" s="3"/>
      <c r="F32" s="3"/>
      <c r="G32" s="9">
        <f>1200000+(130000*12)</f>
        <v>2760000</v>
      </c>
    </row>
    <row r="33" spans="1:7" ht="16.5" customHeight="1" x14ac:dyDescent="0.25">
      <c r="A33" s="15" t="s">
        <v>46</v>
      </c>
      <c r="B33" s="62" t="s">
        <v>47</v>
      </c>
      <c r="C33" s="61"/>
      <c r="D33" s="61"/>
      <c r="E33" s="61"/>
      <c r="F33" s="61"/>
      <c r="G33" s="13">
        <v>25536000</v>
      </c>
    </row>
    <row r="34" spans="1:7" ht="15" x14ac:dyDescent="0.25">
      <c r="A34" s="10" t="s">
        <v>48</v>
      </c>
      <c r="B34" s="5" t="s">
        <v>49</v>
      </c>
      <c r="C34" s="3"/>
      <c r="D34" s="3"/>
      <c r="E34" s="3"/>
      <c r="F34" s="3"/>
      <c r="G34" s="11">
        <f>SUM(G15:G33)</f>
        <v>152007790</v>
      </c>
    </row>
    <row r="35" spans="1:7" ht="5.25" customHeight="1" x14ac:dyDescent="0.25">
      <c r="A35" s="10"/>
      <c r="B35" s="5"/>
      <c r="C35" s="3"/>
      <c r="D35" s="3"/>
      <c r="E35" s="3"/>
      <c r="F35" s="3"/>
      <c r="G35" s="11"/>
    </row>
    <row r="36" spans="1:7" ht="15" x14ac:dyDescent="0.25">
      <c r="A36" s="10" t="s">
        <v>50</v>
      </c>
      <c r="B36" s="3" t="s">
        <v>51</v>
      </c>
      <c r="C36" s="3"/>
      <c r="D36" s="3"/>
      <c r="E36" s="3"/>
      <c r="F36" s="3"/>
      <c r="G36" s="11">
        <f>5494573+18365</f>
        <v>5512938</v>
      </c>
    </row>
    <row r="37" spans="1:7" ht="4.5" customHeight="1" x14ac:dyDescent="0.2"/>
    <row r="38" spans="1:7" ht="15.75" customHeight="1" x14ac:dyDescent="0.25">
      <c r="A38" s="63" t="s">
        <v>52</v>
      </c>
      <c r="B38" s="63"/>
      <c r="C38" s="63"/>
      <c r="D38" s="63"/>
      <c r="E38" s="63"/>
      <c r="F38" s="63"/>
      <c r="G38" s="13"/>
    </row>
    <row r="39" spans="1:7" ht="15.75" x14ac:dyDescent="0.25">
      <c r="A39" s="10" t="s">
        <v>53</v>
      </c>
      <c r="B39" s="16" t="s">
        <v>54</v>
      </c>
      <c r="C39" s="17"/>
      <c r="D39" s="17"/>
      <c r="E39" s="17"/>
      <c r="F39" s="17"/>
      <c r="G39" s="18">
        <f>19731146+6180234+23736996+9996810+15240038+1526810</f>
        <v>76412034</v>
      </c>
    </row>
    <row r="40" spans="1:7" ht="5.25" customHeight="1" x14ac:dyDescent="0.2">
      <c r="A40" s="10"/>
    </row>
    <row r="41" spans="1:7" ht="16.5" customHeight="1" x14ac:dyDescent="0.25">
      <c r="A41" s="19" t="s">
        <v>55</v>
      </c>
      <c r="B41" s="65" t="s">
        <v>56</v>
      </c>
      <c r="C41" s="65"/>
      <c r="D41" s="65"/>
      <c r="E41" s="65"/>
      <c r="F41" s="65"/>
      <c r="G41" s="11">
        <v>1800000000</v>
      </c>
    </row>
    <row r="42" spans="1:7" ht="6.75" customHeight="1" x14ac:dyDescent="0.25">
      <c r="A42" s="10"/>
      <c r="B42" s="16"/>
      <c r="C42" s="17"/>
      <c r="D42" s="17"/>
      <c r="E42" s="17"/>
      <c r="F42" s="17"/>
      <c r="G42" s="18"/>
    </row>
    <row r="43" spans="1:7" s="17" customFormat="1" ht="18" customHeight="1" x14ac:dyDescent="0.25">
      <c r="A43" s="15" t="s">
        <v>57</v>
      </c>
      <c r="B43" s="16" t="s">
        <v>58</v>
      </c>
      <c r="G43" s="18">
        <v>737000</v>
      </c>
    </row>
    <row r="44" spans="1:7" s="17" customFormat="1" ht="18" customHeight="1" x14ac:dyDescent="0.25">
      <c r="A44" s="15" t="s">
        <v>59</v>
      </c>
      <c r="B44" s="3" t="s">
        <v>60</v>
      </c>
      <c r="G44" s="18">
        <v>1572377</v>
      </c>
    </row>
    <row r="45" spans="1:7" ht="23.25" customHeight="1" x14ac:dyDescent="0.25">
      <c r="A45" s="20" t="s">
        <v>61</v>
      </c>
      <c r="B45" s="21"/>
      <c r="C45" s="21"/>
      <c r="D45" s="21"/>
      <c r="E45" s="22"/>
      <c r="F45" s="22"/>
      <c r="G45" s="23">
        <f>G34+G36+G39+G41+G44+G43</f>
        <v>2036242139</v>
      </c>
    </row>
    <row r="46" spans="1:7" ht="8.25" customHeight="1" x14ac:dyDescent="0.25">
      <c r="A46" s="15"/>
      <c r="B46" s="24"/>
      <c r="C46" s="13"/>
      <c r="D46" s="25"/>
      <c r="E46" s="25"/>
      <c r="F46" s="25"/>
      <c r="G46" s="13"/>
    </row>
    <row r="47" spans="1:7" ht="15.75" x14ac:dyDescent="0.25">
      <c r="A47" s="26" t="s">
        <v>62</v>
      </c>
      <c r="B47" s="26"/>
      <c r="C47" s="27"/>
      <c r="D47" s="27"/>
      <c r="E47" s="27"/>
      <c r="F47" s="27"/>
      <c r="G47" s="28"/>
    </row>
    <row r="48" spans="1:7" ht="10.5" customHeight="1" x14ac:dyDescent="0.25">
      <c r="A48" s="29"/>
      <c r="B48" s="5"/>
      <c r="C48" s="3"/>
      <c r="D48" s="3"/>
      <c r="E48" s="3"/>
      <c r="F48" s="3"/>
      <c r="G48" s="11"/>
    </row>
    <row r="49" spans="1:15" ht="16.5" customHeight="1" x14ac:dyDescent="0.25">
      <c r="A49" s="5" t="s">
        <v>63</v>
      </c>
      <c r="B49" s="30" t="s">
        <v>64</v>
      </c>
      <c r="C49" s="3"/>
      <c r="D49" s="3"/>
      <c r="E49" s="3"/>
      <c r="F49" s="3"/>
      <c r="G49" s="9"/>
      <c r="I49" s="31"/>
    </row>
    <row r="50" spans="1:15" ht="6" customHeight="1" x14ac:dyDescent="0.25">
      <c r="A50" s="29"/>
      <c r="B50" s="6"/>
      <c r="C50" s="6"/>
      <c r="D50" s="6"/>
      <c r="E50" s="6"/>
      <c r="F50" s="6"/>
      <c r="G50" s="32"/>
    </row>
    <row r="51" spans="1:15" ht="21.75" customHeight="1" x14ac:dyDescent="0.25">
      <c r="A51" s="10" t="s">
        <v>65</v>
      </c>
      <c r="B51" s="66" t="s">
        <v>66</v>
      </c>
      <c r="C51" s="66"/>
      <c r="D51" s="66"/>
      <c r="E51" s="66"/>
      <c r="F51" s="66"/>
      <c r="G51" s="13">
        <f>1000000-900000</f>
        <v>100000</v>
      </c>
    </row>
    <row r="52" spans="1:15" ht="18" customHeight="1" x14ac:dyDescent="0.25">
      <c r="A52" s="10" t="s">
        <v>67</v>
      </c>
      <c r="B52" s="67" t="s">
        <v>68</v>
      </c>
      <c r="C52" s="67"/>
      <c r="D52" s="67"/>
      <c r="E52" s="67"/>
      <c r="F52" s="67"/>
      <c r="G52" s="13">
        <v>4000000</v>
      </c>
    </row>
    <row r="53" spans="1:15" ht="18.75" customHeight="1" x14ac:dyDescent="0.25">
      <c r="A53" s="10" t="s">
        <v>69</v>
      </c>
      <c r="B53" s="33" t="s">
        <v>70</v>
      </c>
      <c r="C53" s="28"/>
      <c r="D53" s="34"/>
      <c r="E53" s="34"/>
      <c r="F53" s="34"/>
      <c r="G53" s="9">
        <v>6000000</v>
      </c>
    </row>
    <row r="54" spans="1:15" ht="18.75" customHeight="1" x14ac:dyDescent="0.25">
      <c r="A54" s="10" t="s">
        <v>71</v>
      </c>
      <c r="B54" s="35" t="s">
        <v>72</v>
      </c>
      <c r="C54" s="28"/>
      <c r="D54" s="34"/>
      <c r="E54" s="34"/>
      <c r="F54" s="34"/>
      <c r="G54" s="13">
        <f>2945000+2000000</f>
        <v>4945000</v>
      </c>
    </row>
    <row r="55" spans="1:15" s="17" customFormat="1" ht="18.75" customHeight="1" x14ac:dyDescent="0.25">
      <c r="A55" s="15" t="s">
        <v>73</v>
      </c>
      <c r="B55" s="24" t="s">
        <v>74</v>
      </c>
      <c r="C55" s="13"/>
      <c r="D55" s="25"/>
      <c r="E55" s="25"/>
      <c r="F55" s="25"/>
      <c r="G55" s="13">
        <v>50000000</v>
      </c>
    </row>
    <row r="56" spans="1:15" s="17" customFormat="1" ht="18.75" customHeight="1" x14ac:dyDescent="0.25">
      <c r="A56" s="15" t="s">
        <v>75</v>
      </c>
      <c r="B56" s="36" t="s">
        <v>76</v>
      </c>
      <c r="C56" s="13"/>
      <c r="D56" s="25"/>
      <c r="E56" s="25"/>
      <c r="F56" s="25"/>
      <c r="G56" s="13">
        <f>8000000-8000000</f>
        <v>0</v>
      </c>
    </row>
    <row r="57" spans="1:15" ht="18.75" customHeight="1" x14ac:dyDescent="0.25">
      <c r="A57" s="10" t="s">
        <v>77</v>
      </c>
      <c r="B57" s="37" t="s">
        <v>78</v>
      </c>
      <c r="C57" s="9"/>
      <c r="D57" s="33"/>
      <c r="E57" s="33"/>
      <c r="F57" s="33"/>
      <c r="G57" s="13">
        <v>10000000</v>
      </c>
    </row>
    <row r="58" spans="1:15" ht="34.5" customHeight="1" x14ac:dyDescent="0.25">
      <c r="A58" s="29"/>
      <c r="B58" s="64" t="s">
        <v>79</v>
      </c>
      <c r="C58" s="64"/>
      <c r="D58" s="64"/>
      <c r="E58" s="64"/>
      <c r="F58" s="64"/>
      <c r="G58" s="11">
        <f>SUM(G51:G57)</f>
        <v>75045000</v>
      </c>
      <c r="J58" s="44"/>
      <c r="K58" s="44"/>
      <c r="L58" s="44"/>
      <c r="M58" s="44"/>
      <c r="N58" s="38"/>
      <c r="O58" s="39"/>
    </row>
    <row r="59" spans="1:15" ht="9" customHeight="1" x14ac:dyDescent="0.25">
      <c r="A59" s="29"/>
      <c r="B59" s="40"/>
      <c r="C59" s="40"/>
      <c r="D59" s="40"/>
      <c r="E59" s="40"/>
      <c r="F59" s="40"/>
      <c r="G59" s="9"/>
    </row>
    <row r="64" spans="1:15" ht="15.75" x14ac:dyDescent="0.25">
      <c r="A64" s="10"/>
      <c r="B64" s="37"/>
      <c r="C64" s="9"/>
      <c r="D64" s="33"/>
      <c r="E64" s="33"/>
      <c r="F64" s="33"/>
      <c r="G64" s="9"/>
    </row>
    <row r="65" spans="1:7" ht="23.25" customHeight="1" x14ac:dyDescent="0.25">
      <c r="A65" s="10"/>
      <c r="B65" s="45"/>
      <c r="C65" s="45"/>
      <c r="D65" s="45"/>
      <c r="E65" s="45"/>
      <c r="F65" s="45"/>
      <c r="G65" s="9"/>
    </row>
    <row r="66" spans="1:7" ht="24" customHeight="1" x14ac:dyDescent="0.25">
      <c r="A66" s="10"/>
      <c r="B66" s="45"/>
      <c r="C66" s="45"/>
      <c r="D66" s="45"/>
      <c r="E66" s="45"/>
      <c r="F66" s="45"/>
      <c r="G66" s="13"/>
    </row>
    <row r="67" spans="1:7" ht="22.5" customHeight="1" x14ac:dyDescent="0.25">
      <c r="A67" s="10"/>
      <c r="B67" s="45"/>
      <c r="C67" s="45"/>
      <c r="D67" s="45"/>
      <c r="E67" s="45"/>
      <c r="F67" s="45"/>
      <c r="G67" s="13"/>
    </row>
    <row r="68" spans="1:7" ht="32.25" customHeight="1" x14ac:dyDescent="0.25">
      <c r="A68" s="29"/>
      <c r="B68" s="64"/>
      <c r="C68" s="64"/>
      <c r="D68" s="64"/>
      <c r="E68" s="64"/>
      <c r="F68" s="64"/>
      <c r="G68" s="11"/>
    </row>
    <row r="69" spans="1:7" ht="15" x14ac:dyDescent="0.25">
      <c r="A69" s="29"/>
      <c r="B69" s="40"/>
      <c r="C69" s="40"/>
      <c r="D69" s="40"/>
      <c r="E69" s="40"/>
      <c r="F69" s="40"/>
      <c r="G69" s="11"/>
    </row>
    <row r="70" spans="1:7" ht="15.75" x14ac:dyDescent="0.25">
      <c r="A70" s="26"/>
      <c r="B70" s="26"/>
      <c r="C70" s="26"/>
      <c r="D70" s="26"/>
      <c r="E70" s="26"/>
      <c r="F70" s="26"/>
      <c r="G70" s="41"/>
    </row>
    <row r="71" spans="1:7" ht="15" x14ac:dyDescent="0.25">
      <c r="A71" s="29"/>
      <c r="B71" s="3"/>
      <c r="C71" s="3"/>
      <c r="D71" s="3"/>
      <c r="E71" s="3"/>
      <c r="F71" s="3"/>
      <c r="G71" s="3"/>
    </row>
    <row r="72" spans="1:7" ht="14.25" x14ac:dyDescent="0.2">
      <c r="G72" s="11"/>
    </row>
    <row r="74" spans="1:7" x14ac:dyDescent="0.2">
      <c r="G74" s="31"/>
    </row>
    <row r="77" spans="1:7" x14ac:dyDescent="0.2">
      <c r="B77" s="31"/>
    </row>
  </sheetData>
  <mergeCells count="20">
    <mergeCell ref="B66:F66"/>
    <mergeCell ref="B67:F67"/>
    <mergeCell ref="B68:F68"/>
    <mergeCell ref="B41:F41"/>
    <mergeCell ref="B51:F51"/>
    <mergeCell ref="B52:F52"/>
    <mergeCell ref="B58:F58"/>
    <mergeCell ref="J58:M58"/>
    <mergeCell ref="B65:F65"/>
    <mergeCell ref="A8:A10"/>
    <mergeCell ref="B8:F10"/>
    <mergeCell ref="G8:G10"/>
    <mergeCell ref="B21:F21"/>
    <mergeCell ref="B33:F33"/>
    <mergeCell ref="A38:F38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5" orientation="portrait" r:id="rId1"/>
  <rowBreaks count="1" manualBreakCount="1"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46. melléklet</vt:lpstr>
      <vt:lpstr>'46.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2021-05-14T08:50:35Z</dcterms:created>
  <dcterms:modified xsi:type="dcterms:W3CDTF">2021-05-20T10:57:35Z</dcterms:modified>
</cp:coreProperties>
</file>