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. mellékle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55" i="1"/>
  <c r="C49" i="1"/>
  <c r="E48" i="1"/>
  <c r="C46" i="1"/>
  <c r="C45" i="1"/>
  <c r="C44" i="1"/>
  <c r="C43" i="1"/>
  <c r="E41" i="1"/>
  <c r="C40" i="1"/>
  <c r="C39" i="1"/>
  <c r="C38" i="1"/>
  <c r="C37" i="1"/>
  <c r="C36" i="1"/>
  <c r="C35" i="1"/>
  <c r="C34" i="1"/>
  <c r="E32" i="1"/>
  <c r="E51" i="1" s="1"/>
  <c r="C27" i="1"/>
  <c r="C26" i="1"/>
  <c r="E25" i="1"/>
  <c r="E19" i="1"/>
  <c r="E17" i="1"/>
  <c r="E15" i="1"/>
  <c r="E13" i="1"/>
  <c r="C11" i="1"/>
  <c r="C10" i="1"/>
  <c r="E9" i="1"/>
  <c r="E29" i="1" s="1"/>
  <c r="E53" i="1" s="1"/>
  <c r="E59" i="1" s="1"/>
</calcChain>
</file>

<file path=xl/sharedStrings.xml><?xml version="1.0" encoding="utf-8"?>
<sst xmlns="http://schemas.openxmlformats.org/spreadsheetml/2006/main" count="113" uniqueCount="78">
  <si>
    <t>SÁRVÁR VÁROS ÖNKORMÁNYZATA</t>
  </si>
  <si>
    <t>BEVÉTELEINEK ÉS KIADÁSAINAK MÉRLEGE</t>
  </si>
  <si>
    <t>2021. év</t>
  </si>
  <si>
    <t>1.</t>
  </si>
  <si>
    <t>BEVÉTELEK:</t>
  </si>
  <si>
    <t>1.1.</t>
  </si>
  <si>
    <t>MŰKÖDÉSI TÁMOGATÁSOK ÁLLAMHÁZTARTÁSON BELÜLRŐL</t>
  </si>
  <si>
    <t>Ft</t>
  </si>
  <si>
    <t xml:space="preserve"> ebből:   Helyi önkormányzatok  működésének  általános támogatása</t>
  </si>
  <si>
    <t xml:space="preserve">             Egyéb működési célú támogatások bevételei államháztartáson belülről</t>
  </si>
  <si>
    <t>1.2.</t>
  </si>
  <si>
    <t>FELHALMOZÁSI TÁMOGATÁSOK ÁLLAMHÁZTARTÁSON BELÜLRŐL</t>
  </si>
  <si>
    <t>1.3.</t>
  </si>
  <si>
    <t>KÖZHATALMI BEVÉTELEK</t>
  </si>
  <si>
    <t>1.4.</t>
  </si>
  <si>
    <t>MŰKÖDÉSI BEVÉTELEK</t>
  </si>
  <si>
    <t>1.5.</t>
  </si>
  <si>
    <t>FELHALMOZÁSI BEVÉTELEK</t>
  </si>
  <si>
    <t>1.6.</t>
  </si>
  <si>
    <t>MŰKÖDÉSI CÉLÚ ÁTVETT PÉNZESZKÖZÖK</t>
  </si>
  <si>
    <t xml:space="preserve"> ebből: Működési célú visszatérítendő támogatások, kölcsönök visszatérülése államházt.kívülről</t>
  </si>
  <si>
    <t xml:space="preserve">           Egyéb működési célú átvett pénzeszközök</t>
  </si>
  <si>
    <t>1.7.</t>
  </si>
  <si>
    <t>FELHALMOZÁSI CÉLÚ ÁTVETT PÉNZESZKÖZÖK</t>
  </si>
  <si>
    <t xml:space="preserve"> ebből: felhalmozási célú visszatérítendő támogatások, kölcsönök visszatérülése államházt.kívülről</t>
  </si>
  <si>
    <t xml:space="preserve">           Egyéb felhalmozási célú átvett pénzeszközök</t>
  </si>
  <si>
    <t>1.8.</t>
  </si>
  <si>
    <t>TÁRGYÉVI BEVÉTELEK ÖSSZESEN:</t>
  </si>
  <si>
    <t>2.</t>
  </si>
  <si>
    <t>KIADÁSOK:</t>
  </si>
  <si>
    <t>2.1.</t>
  </si>
  <si>
    <t>MŰKÖDÉSI KIADÁSOK</t>
  </si>
  <si>
    <t xml:space="preserve"> ebből:</t>
  </si>
  <si>
    <t>2.1.1.</t>
  </si>
  <si>
    <t>Személyi juttatások</t>
  </si>
  <si>
    <t>2.1.2.</t>
  </si>
  <si>
    <t>Munkáltatót terhelő járulékok</t>
  </si>
  <si>
    <t>2.1.3.</t>
  </si>
  <si>
    <t>Dologi kiadások</t>
  </si>
  <si>
    <t>2.1.4.</t>
  </si>
  <si>
    <t>Társadalom, szociálpolitikai  juttatások</t>
  </si>
  <si>
    <t>2.1.5.</t>
  </si>
  <si>
    <t>Egyéb működési kiadások</t>
  </si>
  <si>
    <t>2.1.6.</t>
  </si>
  <si>
    <t xml:space="preserve"> Működési céltartalék</t>
  </si>
  <si>
    <t>2.1.7.</t>
  </si>
  <si>
    <t>Általános tartalék</t>
  </si>
  <si>
    <t>2.2.</t>
  </si>
  <si>
    <t>FELHALMOZÁSI KIADÁSOK</t>
  </si>
  <si>
    <t>2.2.1.</t>
  </si>
  <si>
    <t>Beruházások</t>
  </si>
  <si>
    <t>2.2.2.</t>
  </si>
  <si>
    <t>Felújítások</t>
  </si>
  <si>
    <t>2.2.3.</t>
  </si>
  <si>
    <t>Egyéb felhalmozási kiadások</t>
  </si>
  <si>
    <t>2.2.4.</t>
  </si>
  <si>
    <t>Felhalmozási céltartalék</t>
  </si>
  <si>
    <t>2.3.</t>
  </si>
  <si>
    <t>FINANSZÍROZÁSI KIADÁSOK</t>
  </si>
  <si>
    <t>2.3.1</t>
  </si>
  <si>
    <t>megelőlegezett állami támogatás visszafizetése</t>
  </si>
  <si>
    <t>2.3.2.</t>
  </si>
  <si>
    <t>Likviditási célú hitel törlesztése</t>
  </si>
  <si>
    <t>2.4.</t>
  </si>
  <si>
    <t>TÁRGYÉVI KIADÁSOK ÖSSZESEN:</t>
  </si>
  <si>
    <t>3.</t>
  </si>
  <si>
    <t>TÁRGYÉVI BEVÉTELEK ÉS KIADÁSOK EGYENLEGE:</t>
  </si>
  <si>
    <t>4.</t>
  </si>
  <si>
    <t>FINANSZÍROZÁSI BEVÉTELEK:</t>
  </si>
  <si>
    <t>4.1.</t>
  </si>
  <si>
    <t>Előző évről áthúzódó feladatok költségvetési maradványának igénybevétele</t>
  </si>
  <si>
    <t>4.2.</t>
  </si>
  <si>
    <t>Megelőlegezett állami támogatás igénybevétele</t>
  </si>
  <si>
    <t>4.3.</t>
  </si>
  <si>
    <t>Likviditási célú - folyószámlahitel felvétele</t>
  </si>
  <si>
    <t>5.</t>
  </si>
  <si>
    <t>TÁRGYÉVI KÖLTSÉGVETÉSI EGYENLEG:</t>
  </si>
  <si>
    <t>Ft"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</si>
</sst>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4" fillId="0" borderId="0" xfId="0" applyFont="1"/>
    <xf numFmtId="165" fontId="2" fillId="0" borderId="0" xfId="1" applyNumberFormat="1" applyFont="1"/>
    <xf numFmtId="165" fontId="3" fillId="0" borderId="0" xfId="1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165" fontId="2" fillId="0" borderId="0" xfId="1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2" applyFont="1"/>
    <xf numFmtId="0" fontId="3" fillId="0" borderId="0" xfId="0" applyFont="1" applyAlignment="1">
      <alignment horizontal="left"/>
    </xf>
    <xf numFmtId="0" fontId="2" fillId="0" borderId="0" xfId="2" applyFont="1" applyAlignment="1">
      <alignment horizontal="left"/>
    </xf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Border="1"/>
    <xf numFmtId="165" fontId="2" fillId="0" borderId="0" xfId="0" applyNumberFormat="1" applyFont="1"/>
    <xf numFmtId="0" fontId="3" fillId="0" borderId="0" xfId="2" applyFont="1"/>
    <xf numFmtId="0" fontId="2" fillId="0" borderId="0" xfId="3" applyFont="1"/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1.%20&#233;vi%20k&#246;lts&#233;gvet&#233;si%20rendelet%20I.%20sz&#225;m&#250;%20m&#243;dos&#237;t&#225;sa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m.Általános tartalék"/>
    </sheetNames>
    <sheetDataSet>
      <sheetData sheetId="0"/>
      <sheetData sheetId="1"/>
      <sheetData sheetId="2">
        <row r="60">
          <cell r="I60">
            <v>1093751429</v>
          </cell>
        </row>
        <row r="75">
          <cell r="I75">
            <v>406476278</v>
          </cell>
        </row>
        <row r="82">
          <cell r="I82">
            <v>298074728</v>
          </cell>
        </row>
        <row r="98">
          <cell r="I98">
            <v>1656000000</v>
          </cell>
        </row>
        <row r="103">
          <cell r="I103">
            <v>347105477</v>
          </cell>
        </row>
        <row r="109">
          <cell r="I109">
            <v>165600000</v>
          </cell>
        </row>
        <row r="115">
          <cell r="I115">
            <v>2000000</v>
          </cell>
        </row>
        <row r="118">
          <cell r="I118">
            <v>350000</v>
          </cell>
        </row>
        <row r="120">
          <cell r="I120">
            <v>80000000</v>
          </cell>
        </row>
        <row r="126">
          <cell r="I126">
            <v>1200000000</v>
          </cell>
        </row>
        <row r="127">
          <cell r="I127">
            <v>1524534209</v>
          </cell>
        </row>
        <row r="128">
          <cell r="I128">
            <v>41318084</v>
          </cell>
        </row>
        <row r="129">
          <cell r="I129">
            <v>88738916</v>
          </cell>
        </row>
      </sheetData>
      <sheetData sheetId="3"/>
      <sheetData sheetId="4"/>
      <sheetData sheetId="5"/>
      <sheetData sheetId="6">
        <row r="22">
          <cell r="D22">
            <v>1240309403</v>
          </cell>
          <cell r="E22">
            <v>199940679</v>
          </cell>
          <cell r="F22">
            <v>1562344372</v>
          </cell>
          <cell r="G22">
            <v>30000000</v>
          </cell>
          <cell r="H22">
            <v>1859845084</v>
          </cell>
          <cell r="I22">
            <v>52906694</v>
          </cell>
          <cell r="J22">
            <v>8087254</v>
          </cell>
          <cell r="L22">
            <v>1249812095</v>
          </cell>
          <cell r="M22">
            <v>556057624</v>
          </cell>
          <cell r="N22">
            <v>79396000</v>
          </cell>
          <cell r="O22">
            <v>23931832</v>
          </cell>
          <cell r="Q22">
            <v>41318084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78"/>
  <sheetViews>
    <sheetView tabSelected="1" zoomScaleNormal="100" workbookViewId="0">
      <selection activeCell="B3" sqref="B3:F3"/>
    </sheetView>
  </sheetViews>
  <sheetFormatPr defaultColWidth="8.85546875" defaultRowHeight="15.75" x14ac:dyDescent="0.25"/>
  <cols>
    <col min="1" max="1" width="5.140625" style="1" customWidth="1"/>
    <col min="2" max="2" width="56" style="1" customWidth="1"/>
    <col min="3" max="3" width="20.85546875" style="1" customWidth="1"/>
    <col min="4" max="4" width="3.42578125" style="1" customWidth="1"/>
    <col min="5" max="5" width="20.42578125" style="1" customWidth="1"/>
    <col min="6" max="6" width="3.85546875" style="2" customWidth="1"/>
    <col min="7" max="7" width="8.85546875" style="1"/>
    <col min="8" max="8" width="14.7109375" style="1" customWidth="1"/>
    <col min="9" max="9" width="14.42578125" style="1" customWidth="1"/>
    <col min="10" max="10" width="8" style="1" customWidth="1"/>
    <col min="11" max="16384" width="8.85546875" style="1"/>
  </cols>
  <sheetData>
    <row r="1" spans="1:7" x14ac:dyDescent="0.25">
      <c r="B1" s="29"/>
      <c r="C1" s="29"/>
      <c r="D1" s="29"/>
      <c r="E1" s="29"/>
      <c r="F1" s="29"/>
    </row>
    <row r="3" spans="1:7" ht="15.75" customHeight="1" x14ac:dyDescent="0.25">
      <c r="B3" s="30"/>
      <c r="C3" s="30"/>
      <c r="D3" s="30"/>
      <c r="E3" s="30"/>
      <c r="F3" s="30"/>
    </row>
    <row r="4" spans="1:7" ht="23.25" customHeight="1" x14ac:dyDescent="0.25">
      <c r="B4" s="31" t="s">
        <v>0</v>
      </c>
      <c r="C4" s="31"/>
      <c r="D4" s="31"/>
      <c r="E4" s="31"/>
    </row>
    <row r="5" spans="1:7" x14ac:dyDescent="0.25">
      <c r="B5" s="31" t="s">
        <v>1</v>
      </c>
      <c r="C5" s="31"/>
      <c r="D5" s="31"/>
      <c r="E5" s="31"/>
    </row>
    <row r="6" spans="1:7" x14ac:dyDescent="0.25">
      <c r="B6" s="31" t="s">
        <v>2</v>
      </c>
      <c r="C6" s="31"/>
      <c r="D6" s="31"/>
      <c r="E6" s="31"/>
    </row>
    <row r="7" spans="1:7" ht="21" customHeight="1" x14ac:dyDescent="0.25">
      <c r="B7" s="31"/>
      <c r="C7" s="31"/>
      <c r="D7" s="31"/>
      <c r="E7" s="31"/>
      <c r="G7" s="3"/>
    </row>
    <row r="8" spans="1:7" x14ac:dyDescent="0.25">
      <c r="A8" s="4" t="s">
        <v>3</v>
      </c>
      <c r="B8" s="5" t="s">
        <v>4</v>
      </c>
      <c r="C8" s="6"/>
      <c r="E8" s="7"/>
    </row>
    <row r="9" spans="1:7" x14ac:dyDescent="0.25">
      <c r="A9" s="4" t="s">
        <v>5</v>
      </c>
      <c r="B9" s="8" t="s">
        <v>6</v>
      </c>
      <c r="C9" s="6"/>
      <c r="E9" s="7">
        <f>SUM(C10:C11)</f>
        <v>1500227707</v>
      </c>
      <c r="F9" s="2" t="s">
        <v>7</v>
      </c>
    </row>
    <row r="10" spans="1:7" ht="35.450000000000003" customHeight="1" x14ac:dyDescent="0.25">
      <c r="A10" s="4"/>
      <c r="B10" s="9" t="s">
        <v>8</v>
      </c>
      <c r="C10" s="10">
        <f>'[1]2. sz. melléklet'!I60</f>
        <v>1093751429</v>
      </c>
      <c r="D10" s="11" t="s">
        <v>7</v>
      </c>
      <c r="E10" s="7"/>
    </row>
    <row r="11" spans="1:7" ht="31.5" x14ac:dyDescent="0.25">
      <c r="A11" s="4"/>
      <c r="B11" s="9" t="s">
        <v>9</v>
      </c>
      <c r="C11" s="10">
        <f>'[1]2. sz. melléklet'!I75</f>
        <v>406476278</v>
      </c>
      <c r="D11" s="11" t="s">
        <v>7</v>
      </c>
      <c r="E11" s="7"/>
    </row>
    <row r="12" spans="1:7" ht="3" customHeight="1" x14ac:dyDescent="0.25">
      <c r="A12" s="4"/>
      <c r="B12" s="8"/>
      <c r="C12" s="6"/>
      <c r="D12" s="12"/>
      <c r="E12" s="7"/>
      <c r="F12" s="2" t="s">
        <v>7</v>
      </c>
    </row>
    <row r="13" spans="1:7" ht="17.45" customHeight="1" x14ac:dyDescent="0.25">
      <c r="A13" s="4" t="s">
        <v>10</v>
      </c>
      <c r="B13" s="8" t="s">
        <v>11</v>
      </c>
      <c r="C13" s="6"/>
      <c r="D13" s="12"/>
      <c r="E13" s="7">
        <f>'[1]2. sz. melléklet'!I82</f>
        <v>298074728</v>
      </c>
    </row>
    <row r="14" spans="1:7" ht="1.9" customHeight="1" x14ac:dyDescent="0.25">
      <c r="A14" s="4"/>
      <c r="B14" s="8"/>
      <c r="C14" s="6"/>
      <c r="D14" s="12"/>
      <c r="E14" s="7"/>
      <c r="F14" s="2" t="s">
        <v>7</v>
      </c>
    </row>
    <row r="15" spans="1:7" x14ac:dyDescent="0.25">
      <c r="A15" s="4" t="s">
        <v>12</v>
      </c>
      <c r="B15" s="8" t="s">
        <v>13</v>
      </c>
      <c r="C15" s="6"/>
      <c r="D15" s="12"/>
      <c r="E15" s="7">
        <f>'[1]2. sz. melléklet'!I98</f>
        <v>1656000000</v>
      </c>
      <c r="F15" s="2" t="s">
        <v>7</v>
      </c>
    </row>
    <row r="16" spans="1:7" ht="3" customHeight="1" x14ac:dyDescent="0.25">
      <c r="A16" s="4"/>
      <c r="B16" s="8"/>
      <c r="C16" s="6"/>
      <c r="D16" s="12"/>
      <c r="E16" s="7"/>
      <c r="F16" s="2" t="s">
        <v>7</v>
      </c>
    </row>
    <row r="17" spans="1:8" x14ac:dyDescent="0.25">
      <c r="A17" s="4" t="s">
        <v>14</v>
      </c>
      <c r="B17" s="8" t="s">
        <v>15</v>
      </c>
      <c r="C17" s="6"/>
      <c r="D17" s="12"/>
      <c r="E17" s="7">
        <f>'[1]2. sz. melléklet'!I103</f>
        <v>347105477</v>
      </c>
      <c r="F17" s="2" t="s">
        <v>7</v>
      </c>
    </row>
    <row r="18" spans="1:8" ht="3.75" customHeight="1" x14ac:dyDescent="0.25">
      <c r="A18" s="4"/>
      <c r="B18" s="13"/>
      <c r="C18" s="6"/>
      <c r="D18" s="12"/>
      <c r="E18" s="7"/>
    </row>
    <row r="19" spans="1:8" x14ac:dyDescent="0.25">
      <c r="A19" s="4" t="s">
        <v>16</v>
      </c>
      <c r="B19" s="8" t="s">
        <v>17</v>
      </c>
      <c r="C19" s="7"/>
      <c r="D19" s="14"/>
      <c r="E19" s="7">
        <f>'[1]2. sz. melléklet'!I109</f>
        <v>165600000</v>
      </c>
      <c r="F19" s="2" t="s">
        <v>7</v>
      </c>
    </row>
    <row r="20" spans="1:8" ht="7.5" customHeight="1" x14ac:dyDescent="0.25">
      <c r="A20" s="4"/>
      <c r="B20" s="13"/>
      <c r="C20" s="6"/>
      <c r="D20" s="12"/>
      <c r="E20" s="7"/>
    </row>
    <row r="21" spans="1:8" x14ac:dyDescent="0.25">
      <c r="A21" s="4" t="s">
        <v>18</v>
      </c>
      <c r="B21" s="8" t="s">
        <v>19</v>
      </c>
      <c r="C21" s="6"/>
      <c r="D21" s="12"/>
      <c r="E21" s="7"/>
    </row>
    <row r="22" spans="1:8" ht="31.5" x14ac:dyDescent="0.25">
      <c r="A22" s="4"/>
      <c r="B22" s="9" t="s">
        <v>20</v>
      </c>
      <c r="C22" s="10"/>
      <c r="D22" s="11"/>
      <c r="E22" s="9"/>
    </row>
    <row r="23" spans="1:8" x14ac:dyDescent="0.25">
      <c r="A23" s="4"/>
      <c r="B23" s="1" t="s">
        <v>21</v>
      </c>
      <c r="C23" s="6"/>
      <c r="D23" s="12"/>
      <c r="E23" s="7"/>
    </row>
    <row r="24" spans="1:8" ht="7.5" customHeight="1" x14ac:dyDescent="0.25">
      <c r="A24" s="4"/>
      <c r="B24" s="15"/>
      <c r="C24" s="6"/>
      <c r="D24" s="12"/>
      <c r="E24" s="7"/>
    </row>
    <row r="25" spans="1:8" x14ac:dyDescent="0.25">
      <c r="A25" s="4" t="s">
        <v>22</v>
      </c>
      <c r="B25" s="8" t="s">
        <v>23</v>
      </c>
      <c r="C25" s="6"/>
      <c r="D25" s="12"/>
      <c r="E25" s="7">
        <f>SUM(C26:C27)</f>
        <v>82350000</v>
      </c>
      <c r="F25" s="2" t="s">
        <v>7</v>
      </c>
    </row>
    <row r="26" spans="1:8" ht="31.5" x14ac:dyDescent="0.25">
      <c r="A26" s="4"/>
      <c r="B26" s="9" t="s">
        <v>24</v>
      </c>
      <c r="C26" s="6">
        <f>'[1]2. sz. melléklet'!I115</f>
        <v>2000000</v>
      </c>
      <c r="D26" s="11" t="s">
        <v>7</v>
      </c>
      <c r="E26" s="7"/>
    </row>
    <row r="27" spans="1:8" x14ac:dyDescent="0.25">
      <c r="A27" s="4"/>
      <c r="B27" s="1" t="s">
        <v>25</v>
      </c>
      <c r="C27" s="16">
        <f>'[1]2. sz. melléklet'!I118+'[1]2. sz. melléklet'!I120</f>
        <v>80350000</v>
      </c>
      <c r="D27" s="11" t="s">
        <v>7</v>
      </c>
      <c r="E27" s="7"/>
    </row>
    <row r="28" spans="1:8" ht="6" customHeight="1" x14ac:dyDescent="0.25">
      <c r="A28" s="4"/>
      <c r="B28" s="15"/>
      <c r="C28" s="6"/>
      <c r="D28" s="17"/>
      <c r="E28" s="7"/>
    </row>
    <row r="29" spans="1:8" x14ac:dyDescent="0.25">
      <c r="A29" s="4" t="s">
        <v>26</v>
      </c>
      <c r="B29" s="8" t="s">
        <v>27</v>
      </c>
      <c r="C29" s="7"/>
      <c r="D29" s="18"/>
      <c r="E29" s="19">
        <f>SUM(E9:E28)</f>
        <v>4049357912</v>
      </c>
      <c r="F29" s="2" t="s">
        <v>7</v>
      </c>
      <c r="H29" s="20"/>
    </row>
    <row r="30" spans="1:8" ht="6" customHeight="1" x14ac:dyDescent="0.25">
      <c r="A30" s="4"/>
      <c r="C30" s="6"/>
      <c r="D30" s="17"/>
      <c r="E30" s="7"/>
    </row>
    <row r="31" spans="1:8" x14ac:dyDescent="0.25">
      <c r="A31" s="4" t="s">
        <v>28</v>
      </c>
      <c r="B31" s="5" t="s">
        <v>29</v>
      </c>
      <c r="C31" s="6"/>
      <c r="D31" s="17"/>
      <c r="E31" s="7"/>
    </row>
    <row r="32" spans="1:8" x14ac:dyDescent="0.25">
      <c r="A32" s="4" t="s">
        <v>30</v>
      </c>
      <c r="B32" s="21" t="s">
        <v>31</v>
      </c>
      <c r="C32" s="6"/>
      <c r="D32" s="17"/>
      <c r="E32" s="7">
        <f>SUM(C34:C40)</f>
        <v>4953433486</v>
      </c>
      <c r="F32" s="2" t="s">
        <v>7</v>
      </c>
      <c r="H32" s="20"/>
    </row>
    <row r="33" spans="1:6" x14ac:dyDescent="0.25">
      <c r="A33" s="4"/>
      <c r="B33" s="13" t="s">
        <v>32</v>
      </c>
      <c r="C33" s="6"/>
      <c r="D33" s="17"/>
      <c r="E33" s="7"/>
    </row>
    <row r="34" spans="1:6" x14ac:dyDescent="0.25">
      <c r="A34" s="4" t="s">
        <v>33</v>
      </c>
      <c r="B34" s="12" t="s">
        <v>34</v>
      </c>
      <c r="C34" s="6">
        <f>'[1]6.  sz.melléklet'!D22</f>
        <v>1240309403</v>
      </c>
      <c r="D34" s="11" t="s">
        <v>7</v>
      </c>
      <c r="E34" s="7"/>
    </row>
    <row r="35" spans="1:6" x14ac:dyDescent="0.25">
      <c r="A35" s="4" t="s">
        <v>35</v>
      </c>
      <c r="B35" s="12" t="s">
        <v>36</v>
      </c>
      <c r="C35" s="6">
        <f>'[1]6.  sz.melléklet'!E22</f>
        <v>199940679</v>
      </c>
      <c r="D35" s="11" t="s">
        <v>7</v>
      </c>
      <c r="E35" s="7"/>
    </row>
    <row r="36" spans="1:6" x14ac:dyDescent="0.25">
      <c r="A36" s="4" t="s">
        <v>37</v>
      </c>
      <c r="B36" s="1" t="s">
        <v>38</v>
      </c>
      <c r="C36" s="6">
        <f>'[1]6.  sz.melléklet'!F22</f>
        <v>1562344372</v>
      </c>
      <c r="D36" s="11" t="s">
        <v>7</v>
      </c>
      <c r="E36" s="7"/>
    </row>
    <row r="37" spans="1:6" x14ac:dyDescent="0.25">
      <c r="A37" s="4" t="s">
        <v>39</v>
      </c>
      <c r="B37" s="22" t="s">
        <v>40</v>
      </c>
      <c r="C37" s="6">
        <f>'[1]6.  sz.melléklet'!G22</f>
        <v>30000000</v>
      </c>
      <c r="D37" s="11" t="s">
        <v>7</v>
      </c>
      <c r="E37" s="7"/>
    </row>
    <row r="38" spans="1:6" ht="17.25" customHeight="1" x14ac:dyDescent="0.25">
      <c r="A38" s="4" t="s">
        <v>41</v>
      </c>
      <c r="B38" s="1" t="s">
        <v>42</v>
      </c>
      <c r="C38" s="6">
        <f>'[1]6.  sz.melléklet'!H22</f>
        <v>1859845084</v>
      </c>
      <c r="D38" s="11" t="s">
        <v>7</v>
      </c>
      <c r="E38" s="7"/>
    </row>
    <row r="39" spans="1:6" ht="14.25" customHeight="1" x14ac:dyDescent="0.25">
      <c r="A39" s="4" t="s">
        <v>43</v>
      </c>
      <c r="B39" s="1" t="s">
        <v>44</v>
      </c>
      <c r="C39" s="6">
        <f>'[1]6.  sz.melléklet'!J22</f>
        <v>8087254</v>
      </c>
      <c r="D39" s="11" t="s">
        <v>7</v>
      </c>
      <c r="E39" s="7"/>
    </row>
    <row r="40" spans="1:6" ht="14.25" customHeight="1" x14ac:dyDescent="0.25">
      <c r="A40" s="4" t="s">
        <v>45</v>
      </c>
      <c r="B40" s="1" t="s">
        <v>46</v>
      </c>
      <c r="C40" s="6">
        <f>'[1]6.  sz.melléklet'!I22</f>
        <v>52906694</v>
      </c>
      <c r="D40" s="11" t="s">
        <v>7</v>
      </c>
      <c r="E40" s="7"/>
    </row>
    <row r="41" spans="1:6" x14ac:dyDescent="0.25">
      <c r="A41" s="4" t="s">
        <v>47</v>
      </c>
      <c r="B41" s="21" t="s">
        <v>48</v>
      </c>
      <c r="C41" s="7"/>
      <c r="D41" s="18"/>
      <c r="E41" s="23">
        <f>SUM(C43:C46)</f>
        <v>1909197551</v>
      </c>
      <c r="F41" s="2" t="s">
        <v>7</v>
      </c>
    </row>
    <row r="42" spans="1:6" x14ac:dyDescent="0.25">
      <c r="A42" s="4"/>
      <c r="B42" s="13" t="s">
        <v>32</v>
      </c>
      <c r="C42" s="6"/>
      <c r="D42" s="17"/>
      <c r="E42" s="7"/>
    </row>
    <row r="43" spans="1:6" ht="16.5" customHeight="1" x14ac:dyDescent="0.25">
      <c r="A43" s="4" t="s">
        <v>49</v>
      </c>
      <c r="B43" s="12" t="s">
        <v>50</v>
      </c>
      <c r="C43" s="16">
        <f>'[1]6.  sz.melléklet'!L22</f>
        <v>1249812095</v>
      </c>
      <c r="D43" s="11" t="s">
        <v>7</v>
      </c>
      <c r="E43" s="7"/>
    </row>
    <row r="44" spans="1:6" ht="18.75" customHeight="1" x14ac:dyDescent="0.25">
      <c r="A44" s="4" t="s">
        <v>51</v>
      </c>
      <c r="B44" s="12" t="s">
        <v>52</v>
      </c>
      <c r="C44" s="16">
        <f>'[1]6.  sz.melléklet'!M22</f>
        <v>556057624</v>
      </c>
      <c r="D44" s="11" t="s">
        <v>7</v>
      </c>
      <c r="E44" s="7"/>
    </row>
    <row r="45" spans="1:6" x14ac:dyDescent="0.25">
      <c r="A45" s="4" t="s">
        <v>53</v>
      </c>
      <c r="B45" s="12" t="s">
        <v>54</v>
      </c>
      <c r="C45" s="16">
        <f>'[1]6.  sz.melléklet'!N22</f>
        <v>79396000</v>
      </c>
      <c r="D45" s="11" t="s">
        <v>7</v>
      </c>
      <c r="E45" s="7"/>
    </row>
    <row r="46" spans="1:6" ht="16.149999999999999" customHeight="1" x14ac:dyDescent="0.25">
      <c r="A46" s="4" t="s">
        <v>55</v>
      </c>
      <c r="B46" s="12" t="s">
        <v>56</v>
      </c>
      <c r="C46" s="16">
        <f>'[1]6.  sz.melléklet'!O22</f>
        <v>23931832</v>
      </c>
      <c r="D46" s="11" t="s">
        <v>7</v>
      </c>
      <c r="E46" s="7"/>
    </row>
    <row r="47" spans="1:6" ht="5.25" customHeight="1" x14ac:dyDescent="0.25">
      <c r="A47" s="4"/>
      <c r="B47" s="12"/>
      <c r="C47" s="16"/>
      <c r="D47" s="17"/>
      <c r="E47" s="7"/>
    </row>
    <row r="48" spans="1:6" x14ac:dyDescent="0.25">
      <c r="A48" s="4" t="s">
        <v>57</v>
      </c>
      <c r="B48" s="8" t="s">
        <v>58</v>
      </c>
      <c r="C48" s="16"/>
      <c r="D48" s="17"/>
      <c r="E48" s="7">
        <f>C49+C50</f>
        <v>141318084</v>
      </c>
      <c r="F48" s="2" t="s">
        <v>7</v>
      </c>
    </row>
    <row r="49" spans="1:8" ht="15" customHeight="1" x14ac:dyDescent="0.25">
      <c r="A49" s="4" t="s">
        <v>59</v>
      </c>
      <c r="B49" s="1" t="s">
        <v>60</v>
      </c>
      <c r="C49" s="6">
        <f>'[1]6.  sz.melléklet'!Q22</f>
        <v>41318084</v>
      </c>
      <c r="D49" s="11" t="s">
        <v>7</v>
      </c>
      <c r="E49" s="7"/>
    </row>
    <row r="50" spans="1:8" ht="15" customHeight="1" x14ac:dyDescent="0.25">
      <c r="A50" s="4" t="s">
        <v>61</v>
      </c>
      <c r="B50" s="1" t="s">
        <v>62</v>
      </c>
      <c r="C50" s="6">
        <v>100000000</v>
      </c>
      <c r="D50" s="11" t="s">
        <v>7</v>
      </c>
      <c r="E50" s="7"/>
    </row>
    <row r="51" spans="1:8" ht="20.45" customHeight="1" x14ac:dyDescent="0.25">
      <c r="A51" s="4" t="s">
        <v>63</v>
      </c>
      <c r="B51" s="8" t="s">
        <v>64</v>
      </c>
      <c r="C51" s="7"/>
      <c r="D51" s="24"/>
      <c r="E51" s="19">
        <f>SUM(E32:E49)</f>
        <v>7003949121</v>
      </c>
      <c r="F51" s="2" t="s">
        <v>7</v>
      </c>
      <c r="H51" s="20"/>
    </row>
    <row r="52" spans="1:8" ht="3" customHeight="1" x14ac:dyDescent="0.25">
      <c r="A52" s="4"/>
      <c r="C52" s="6"/>
      <c r="D52" s="25"/>
      <c r="E52" s="7"/>
    </row>
    <row r="53" spans="1:8" ht="16.5" customHeight="1" x14ac:dyDescent="0.25">
      <c r="A53" s="4" t="s">
        <v>65</v>
      </c>
      <c r="B53" s="8" t="s">
        <v>66</v>
      </c>
      <c r="C53" s="7"/>
      <c r="D53" s="24"/>
      <c r="E53" s="7">
        <f>E29-E51</f>
        <v>-2954591209</v>
      </c>
      <c r="F53" s="2" t="s">
        <v>7</v>
      </c>
    </row>
    <row r="54" spans="1:8" ht="18" customHeight="1" x14ac:dyDescent="0.25">
      <c r="A54" s="26" t="s">
        <v>67</v>
      </c>
      <c r="B54" s="8" t="s">
        <v>68</v>
      </c>
      <c r="C54" s="6"/>
      <c r="D54" s="25"/>
      <c r="E54" s="7"/>
    </row>
    <row r="55" spans="1:8" ht="33.6" customHeight="1" x14ac:dyDescent="0.25">
      <c r="A55" s="27" t="s">
        <v>69</v>
      </c>
      <c r="B55" s="11" t="s">
        <v>70</v>
      </c>
      <c r="C55" s="6"/>
      <c r="D55" s="25"/>
      <c r="E55" s="7">
        <f>'[1]2. sz. melléklet'!I126+'[1]2. sz. melléklet'!I127+'[1]2. sz. melléklet'!I129</f>
        <v>2813273125</v>
      </c>
      <c r="F55" s="2" t="s">
        <v>7</v>
      </c>
    </row>
    <row r="56" spans="1:8" ht="18" customHeight="1" x14ac:dyDescent="0.25">
      <c r="A56" s="4" t="s">
        <v>71</v>
      </c>
      <c r="B56" s="1" t="s">
        <v>72</v>
      </c>
      <c r="C56" s="7"/>
      <c r="D56" s="24"/>
      <c r="E56" s="7">
        <f>'[1]2. sz. melléklet'!I128</f>
        <v>41318084</v>
      </c>
      <c r="F56" s="2" t="s">
        <v>7</v>
      </c>
    </row>
    <row r="57" spans="1:8" ht="31.9" hidden="1" customHeight="1" x14ac:dyDescent="0.25">
      <c r="A57" s="4"/>
      <c r="C57" s="6"/>
      <c r="D57" s="25"/>
      <c r="E57" s="7"/>
      <c r="F57" s="2" t="s">
        <v>7</v>
      </c>
    </row>
    <row r="58" spans="1:8" ht="19.5" customHeight="1" x14ac:dyDescent="0.25">
      <c r="A58" s="4" t="s">
        <v>73</v>
      </c>
      <c r="B58" s="1" t="s">
        <v>74</v>
      </c>
      <c r="C58" s="6"/>
      <c r="D58" s="25"/>
      <c r="E58" s="7">
        <v>100000000</v>
      </c>
      <c r="F58" s="2" t="s">
        <v>7</v>
      </c>
    </row>
    <row r="59" spans="1:8" ht="20.25" customHeight="1" x14ac:dyDescent="0.25">
      <c r="A59" s="26" t="s">
        <v>75</v>
      </c>
      <c r="B59" s="8" t="s">
        <v>76</v>
      </c>
      <c r="C59" s="7"/>
      <c r="D59" s="24"/>
      <c r="E59" s="19">
        <f>E53+E56+E55+E58</f>
        <v>0</v>
      </c>
      <c r="F59" s="2" t="s">
        <v>77</v>
      </c>
    </row>
    <row r="60" spans="1:8" x14ac:dyDescent="0.25">
      <c r="B60" s="28"/>
      <c r="E60" s="19"/>
    </row>
    <row r="61" spans="1:8" x14ac:dyDescent="0.25">
      <c r="B61" s="28"/>
      <c r="E61" s="19"/>
    </row>
    <row r="62" spans="1:8" ht="41.25" customHeight="1" x14ac:dyDescent="0.25">
      <c r="B62" s="28"/>
      <c r="E62" s="20"/>
    </row>
    <row r="78" ht="29.25" customHeight="1" x14ac:dyDescent="0.25"/>
  </sheetData>
  <mergeCells count="6">
    <mergeCell ref="B7:E7"/>
    <mergeCell ref="B1:F1"/>
    <mergeCell ref="B3:F3"/>
    <mergeCell ref="B4:E4"/>
    <mergeCell ref="B5:E5"/>
    <mergeCell ref="B6:E6"/>
  </mergeCells>
  <pageMargins left="0.27559055118110237" right="0.15748031496062992" top="0" bottom="0" header="0.15748031496062992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2021-06-14T13:32:09Z</dcterms:created>
  <dcterms:modified xsi:type="dcterms:W3CDTF">2021-06-15T08:49:27Z</dcterms:modified>
</cp:coreProperties>
</file>