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3.mell. - bevét.Köá" sheetId="1" r:id="rId1"/>
  </sheets>
  <calcPr calcId="145621"/>
</workbook>
</file>

<file path=xl/calcChain.xml><?xml version="1.0" encoding="utf-8"?>
<calcChain xmlns="http://schemas.openxmlformats.org/spreadsheetml/2006/main">
  <c r="E13" i="1" l="1"/>
  <c r="D13" i="1" s="1"/>
  <c r="D14" i="1"/>
  <c r="D15" i="1"/>
  <c r="E16" i="1"/>
  <c r="D16" i="1" s="1"/>
  <c r="E17" i="1"/>
  <c r="D17" i="1" s="1"/>
  <c r="D18" i="1"/>
  <c r="D19" i="1"/>
  <c r="E20" i="1"/>
  <c r="D20" i="1" s="1"/>
  <c r="D21" i="1"/>
  <c r="D22" i="1"/>
  <c r="E23" i="1"/>
  <c r="D23" i="1" s="1"/>
  <c r="E24" i="1"/>
  <c r="F24" i="1"/>
  <c r="G24" i="1"/>
  <c r="D26" i="1"/>
  <c r="D27" i="1"/>
  <c r="D28" i="1"/>
  <c r="D29" i="1"/>
  <c r="E30" i="1"/>
  <c r="D30" i="1" s="1"/>
  <c r="D31" i="1" s="1"/>
  <c r="E31" i="1"/>
  <c r="F31" i="1"/>
  <c r="G31" i="1"/>
  <c r="E32" i="1"/>
  <c r="F32" i="1"/>
  <c r="G32" i="1"/>
  <c r="D24" i="1" l="1"/>
  <c r="D32" i="1" s="1"/>
</calcChain>
</file>

<file path=xl/sharedStrings.xml><?xml version="1.0" encoding="utf-8"?>
<sst xmlns="http://schemas.openxmlformats.org/spreadsheetml/2006/main" count="64" uniqueCount="61">
  <si>
    <t>Mindösszesen:</t>
  </si>
  <si>
    <t>19.</t>
  </si>
  <si>
    <t>Sitke Önkormányzati Konyha összesen:</t>
  </si>
  <si>
    <t>18.</t>
  </si>
  <si>
    <t>Szociális étkeztetés (889921)</t>
  </si>
  <si>
    <t>107051</t>
  </si>
  <si>
    <t>17.</t>
  </si>
  <si>
    <t>Munkahelyi étk.köznev.int. (562920) (Vendég)</t>
  </si>
  <si>
    <t>096025</t>
  </si>
  <si>
    <t>16.</t>
  </si>
  <si>
    <t>Munkahelyi étkeztetés köznevelési intézményekben</t>
  </si>
  <si>
    <t>15.</t>
  </si>
  <si>
    <t>Gyermekétkeztetés köznevelési intézményben</t>
  </si>
  <si>
    <t>096015</t>
  </si>
  <si>
    <t>14.</t>
  </si>
  <si>
    <t>Támogatási célú finanszírozási műveletek</t>
  </si>
  <si>
    <t>018030</t>
  </si>
  <si>
    <t>13.</t>
  </si>
  <si>
    <t>Sitke Község Önkormányzat összesen</t>
  </si>
  <si>
    <t>12.</t>
  </si>
  <si>
    <t>Önkormányzatok funkcióra nem sorolható bevételei államháztartáson kívülről</t>
  </si>
  <si>
    <t>11.</t>
  </si>
  <si>
    <t>Gyermekvédelmi pénzbeni és természetbeni ellátások</t>
  </si>
  <si>
    <t>10.</t>
  </si>
  <si>
    <t>Közművelődés - Hagyományos közösségi, kulturális értékek gondozása</t>
  </si>
  <si>
    <t>082092</t>
  </si>
  <si>
    <t>9.</t>
  </si>
  <si>
    <t>Város- és községgazdálkodási egyéb szolgáltatások</t>
  </si>
  <si>
    <t>066020</t>
  </si>
  <si>
    <t>8.</t>
  </si>
  <si>
    <t>Szennyvízcsatorna építése, fenntartása, üzemeltetése</t>
  </si>
  <si>
    <t>052080</t>
  </si>
  <si>
    <t>7.</t>
  </si>
  <si>
    <t>Közutak, hidak, alagutak üzemeltetése, fenntartása</t>
  </si>
  <si>
    <t>045160</t>
  </si>
  <si>
    <t>6.</t>
  </si>
  <si>
    <t>5.</t>
  </si>
  <si>
    <t>Önkormányzatok elszámolásai a központi költségvetéssel</t>
  </si>
  <si>
    <t>018010</t>
  </si>
  <si>
    <t>4.</t>
  </si>
  <si>
    <t>Önkormányzati vagyonnal való gazdálkodással kapcsolatos feladatok</t>
  </si>
  <si>
    <t>013350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</si>
  <si>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</si>
  <si>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</si>
  <si>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</si>
  <si>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</si>
  <si>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</si>
  <si>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</si>
  <si>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</si>
  <si>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feladatok</t>
  </si>
  <si>
    <t>állami (államigazgatási)</t>
  </si>
  <si>
    <t>önként vállalt</t>
  </si>
  <si>
    <t>kötelező</t>
  </si>
  <si>
    <t>ebből:</t>
  </si>
  <si>
    <t>bevétel                                        összesen:</t>
  </si>
  <si>
    <t>Kormányzati funkció megnevezése</t>
  </si>
  <si>
    <t>kormány- zati funkció száma</t>
  </si>
  <si>
    <t>sorszám</t>
  </si>
  <si>
    <t>2020. év</t>
  </si>
  <si>
    <t>KÖTELEZŐ, ÖNKÉNT VÁLLALT ÉS ÁLLAMI (ÁLLAMIGAZGATÁSI) FELADATAINAK BEVÉTELEI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</si>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</sst>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65">
    <xf numFmtId="0" fontId="0" fillId="0" borderId="0" xfId="0"/>
    <xf numFmtId="0" fontId="2" fillId="0" borderId="0" xfId="0" applyFont="1"/>
    <xf numFmtId="164" fontId="3" fillId="0" borderId="1" xfId="0" applyNumberFormat="1" applyFont="1" applyBorder="1"/>
    <xf numFmtId="0" fontId="5" fillId="0" borderId="1" xfId="1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1" applyFont="1" applyBorder="1"/>
    <xf numFmtId="164" fontId="2" fillId="0" borderId="2" xfId="2" applyNumberFormat="1" applyFont="1" applyBorder="1"/>
    <xf numFmtId="164" fontId="2" fillId="0" borderId="3" xfId="2" applyNumberFormat="1" applyFont="1" applyBorder="1"/>
    <xf numFmtId="0" fontId="7" fillId="0" borderId="4" xfId="1" applyFont="1" applyBorder="1"/>
    <xf numFmtId="0" fontId="7" fillId="0" borderId="5" xfId="3" quotePrefix="1" applyFont="1" applyBorder="1" applyAlignment="1">
      <alignment horizontal="center" vertical="center" wrapText="1"/>
    </xf>
    <xf numFmtId="164" fontId="2" fillId="0" borderId="6" xfId="2" applyNumberFormat="1" applyFont="1" applyBorder="1"/>
    <xf numFmtId="164" fontId="2" fillId="0" borderId="7" xfId="2" applyNumberFormat="1" applyFont="1" applyBorder="1"/>
    <xf numFmtId="0" fontId="7" fillId="0" borderId="8" xfId="1" applyFont="1" applyBorder="1"/>
    <xf numFmtId="0" fontId="7" fillId="0" borderId="9" xfId="3" quotePrefix="1" applyFont="1" applyBorder="1" applyAlignment="1">
      <alignment horizontal="center" vertical="center" wrapText="1"/>
    </xf>
    <xf numFmtId="0" fontId="7" fillId="0" borderId="10" xfId="3" applyFont="1" applyBorder="1" applyAlignment="1">
      <alignment horizontal="left" wrapText="1"/>
    </xf>
    <xf numFmtId="0" fontId="2" fillId="0" borderId="11" xfId="0" applyFont="1" applyBorder="1"/>
    <xf numFmtId="0" fontId="2" fillId="0" borderId="7" xfId="0" applyFont="1" applyBorder="1"/>
    <xf numFmtId="0" fontId="2" fillId="0" borderId="12" xfId="0" applyFont="1" applyBorder="1"/>
    <xf numFmtId="164" fontId="6" fillId="0" borderId="0" xfId="2" applyNumberFormat="1" applyFont="1" applyBorder="1"/>
    <xf numFmtId="0" fontId="6" fillId="0" borderId="0" xfId="0" applyFont="1" applyBorder="1"/>
    <xf numFmtId="164" fontId="6" fillId="0" borderId="1" xfId="2" applyNumberFormat="1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12" xfId="0" applyFont="1" applyBorder="1"/>
    <xf numFmtId="164" fontId="2" fillId="0" borderId="14" xfId="2" applyNumberFormat="1" applyFont="1" applyBorder="1"/>
    <xf numFmtId="164" fontId="2" fillId="0" borderId="15" xfId="2" applyNumberFormat="1" applyFont="1" applyBorder="1"/>
    <xf numFmtId="0" fontId="8" fillId="0" borderId="0" xfId="3" applyFont="1" applyBorder="1" applyAlignment="1">
      <alignment horizontal="left" wrapText="1"/>
    </xf>
    <xf numFmtId="0" fontId="8" fillId="0" borderId="16" xfId="3" quotePrefix="1" applyFont="1" applyBorder="1" applyAlignment="1">
      <alignment horizontal="center" vertical="center" wrapText="1"/>
    </xf>
    <xf numFmtId="0" fontId="2" fillId="0" borderId="17" xfId="0" applyFont="1" applyBorder="1"/>
    <xf numFmtId="164" fontId="9" fillId="0" borderId="18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/>
    </xf>
    <xf numFmtId="164" fontId="9" fillId="0" borderId="20" xfId="2" applyNumberFormat="1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 wrapText="1"/>
    </xf>
    <xf numFmtId="0" fontId="2" fillId="0" borderId="21" xfId="4" applyFont="1" applyBorder="1" applyAlignment="1">
      <alignment horizontal="center" vertical="center" textRotation="255"/>
    </xf>
    <xf numFmtId="0" fontId="10" fillId="0" borderId="0" xfId="4" applyFont="1"/>
    <xf numFmtId="164" fontId="9" fillId="0" borderId="22" xfId="2" applyNumberFormat="1" applyFont="1" applyBorder="1" applyAlignment="1">
      <alignment horizontal="center" vertical="center"/>
    </xf>
    <xf numFmtId="164" fontId="9" fillId="0" borderId="23" xfId="2" applyNumberFormat="1" applyFont="1" applyBorder="1" applyAlignment="1">
      <alignment horizontal="center" vertical="center"/>
    </xf>
    <xf numFmtId="164" fontId="9" fillId="0" borderId="24" xfId="2" applyNumberFormat="1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textRotation="255"/>
    </xf>
    <xf numFmtId="164" fontId="9" fillId="0" borderId="27" xfId="2" applyNumberFormat="1" applyFont="1" applyBorder="1" applyAlignment="1">
      <alignment horizontal="center" vertical="center" wrapText="1"/>
    </xf>
    <xf numFmtId="164" fontId="9" fillId="0" borderId="27" xfId="2" applyNumberFormat="1" applyFont="1" applyBorder="1" applyAlignment="1">
      <alignment horizontal="center" vertical="center"/>
    </xf>
    <xf numFmtId="164" fontId="9" fillId="0" borderId="22" xfId="2" applyNumberFormat="1" applyFont="1" applyBorder="1" applyAlignment="1">
      <alignment horizontal="center" vertical="center"/>
    </xf>
    <xf numFmtId="164" fontId="9" fillId="0" borderId="13" xfId="2" applyNumberFormat="1" applyFont="1" applyBorder="1" applyAlignment="1">
      <alignment horizontal="center" vertical="center"/>
    </xf>
    <xf numFmtId="164" fontId="9" fillId="0" borderId="28" xfId="2" applyNumberFormat="1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 wrapText="1"/>
    </xf>
    <xf numFmtId="0" fontId="2" fillId="0" borderId="27" xfId="4" applyFont="1" applyBorder="1" applyAlignment="1">
      <alignment horizontal="center" vertical="center" textRotation="255"/>
    </xf>
    <xf numFmtId="164" fontId="9" fillId="0" borderId="0" xfId="2" applyNumberFormat="1" applyFont="1" applyAlignment="1"/>
    <xf numFmtId="164" fontId="9" fillId="0" borderId="0" xfId="2" applyNumberFormat="1" applyFont="1" applyAlignment="1">
      <alignment horizontal="centerContinuous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Font="1"/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 wrapText="1"/>
    </xf>
    <xf numFmtId="0" fontId="8" fillId="0" borderId="0" xfId="4" applyFont="1"/>
    <xf numFmtId="0" fontId="2" fillId="0" borderId="0" xfId="4" applyFont="1"/>
    <xf numFmtId="0" fontId="3" fillId="0" borderId="0" xfId="4" applyFont="1" applyAlignment="1">
      <alignment horizontal="center"/>
    </xf>
    <xf numFmtId="0" fontId="12" fillId="0" borderId="0" xfId="0" applyFont="1" applyAlignment="1">
      <alignment horizontal="right"/>
    </xf>
  </cellXfs>
  <cellStyles count="5">
    <cellStyle name="Ezres 2" xfId="2"/>
    <cellStyle name="Normál" xfId="0" builtinId="0"/>
    <cellStyle name="Normál_KTGV99" xfId="4"/>
    <cellStyle name="Normál_PHKV99" xfId="3"/>
    <cellStyle name="Normál_SIKON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32"/>
  <sheetViews>
    <sheetView tabSelected="1" workbookViewId="0">
      <selection activeCell="B2" sqref="B2:G2"/>
    </sheetView>
  </sheetViews>
  <sheetFormatPr defaultRowHeight="12.75" x14ac:dyDescent="0.2"/>
  <cols>
    <col min="1" max="1" width="3.85546875" style="1" customWidth="1"/>
    <col min="2" max="2" width="9.140625" style="1"/>
    <col min="3" max="3" width="61.140625" style="1" customWidth="1"/>
    <col min="4" max="7" width="26.28515625" style="1" customWidth="1"/>
    <col min="8" max="16384" width="9.140625" style="1"/>
  </cols>
  <sheetData>
    <row r="2" spans="1:7" s="37" customFormat="1" ht="15.75" x14ac:dyDescent="0.25">
      <c r="B2" s="64"/>
      <c r="C2" s="64"/>
      <c r="D2" s="64"/>
      <c r="E2" s="64"/>
      <c r="F2" s="64"/>
      <c r="G2" s="64"/>
    </row>
    <row r="3" spans="1:7" s="62" customFormat="1" ht="15" customHeight="1" x14ac:dyDescent="0.2">
      <c r="C3" s="63"/>
      <c r="D3" s="63"/>
      <c r="E3" s="63"/>
      <c r="F3" s="63"/>
      <c r="G3" s="63"/>
    </row>
    <row r="4" spans="1:7" s="61" customFormat="1" ht="15" customHeight="1" x14ac:dyDescent="0.25">
      <c r="B4" s="59"/>
      <c r="C4" s="59"/>
      <c r="D4" s="59"/>
      <c r="E4" s="59"/>
      <c r="F4" s="59"/>
      <c r="G4" s="59"/>
    </row>
    <row r="5" spans="1:7" s="58" customFormat="1" ht="15" customHeight="1" x14ac:dyDescent="0.25">
      <c r="B5" s="59" t="s">
        <v>60</v>
      </c>
      <c r="C5" s="59"/>
      <c r="D5" s="59"/>
      <c r="E5" s="59"/>
      <c r="F5" s="59"/>
      <c r="G5" s="59"/>
    </row>
    <row r="6" spans="1:7" s="58" customFormat="1" ht="15.75" customHeight="1" x14ac:dyDescent="0.25">
      <c r="B6" s="60" t="s">
        <v>59</v>
      </c>
      <c r="C6" s="60"/>
      <c r="D6" s="60"/>
      <c r="E6" s="60"/>
      <c r="F6" s="60"/>
      <c r="G6" s="60"/>
    </row>
    <row r="7" spans="1:7" s="58" customFormat="1" ht="15" customHeight="1" x14ac:dyDescent="0.25">
      <c r="C7" s="59" t="s">
        <v>58</v>
      </c>
      <c r="D7" s="59"/>
      <c r="E7" s="59"/>
      <c r="F7" s="59"/>
      <c r="G7" s="59"/>
    </row>
    <row r="8" spans="1:7" s="37" customFormat="1" ht="12" customHeight="1" thickBot="1" x14ac:dyDescent="0.25">
      <c r="C8" s="57"/>
      <c r="D8" s="56"/>
      <c r="E8" s="55"/>
      <c r="F8" s="55"/>
      <c r="G8" s="54"/>
    </row>
    <row r="9" spans="1:7" s="37" customFormat="1" ht="23.25" customHeight="1" thickBot="1" x14ac:dyDescent="0.25">
      <c r="A9" s="53" t="s">
        <v>57</v>
      </c>
      <c r="B9" s="52" t="s">
        <v>56</v>
      </c>
      <c r="C9" s="51" t="s">
        <v>55</v>
      </c>
      <c r="D9" s="50" t="s">
        <v>54</v>
      </c>
      <c r="E9" s="49" t="s">
        <v>53</v>
      </c>
      <c r="F9" s="49"/>
      <c r="G9" s="48"/>
    </row>
    <row r="10" spans="1:7" s="37" customFormat="1" ht="39.75" customHeight="1" thickBot="1" x14ac:dyDescent="0.25">
      <c r="A10" s="44"/>
      <c r="B10" s="43"/>
      <c r="C10" s="42"/>
      <c r="D10" s="41"/>
      <c r="E10" s="47" t="s">
        <v>52</v>
      </c>
      <c r="F10" s="46" t="s">
        <v>51</v>
      </c>
      <c r="G10" s="45" t="s">
        <v>50</v>
      </c>
    </row>
    <row r="11" spans="1:7" s="37" customFormat="1" ht="22.5" customHeight="1" x14ac:dyDescent="0.2">
      <c r="A11" s="44"/>
      <c r="B11" s="43"/>
      <c r="C11" s="42"/>
      <c r="D11" s="41"/>
      <c r="E11" s="40" t="s">
        <v>49</v>
      </c>
      <c r="F11" s="39"/>
      <c r="G11" s="38"/>
    </row>
    <row r="12" spans="1:7" ht="21.75" customHeight="1" thickBot="1" x14ac:dyDescent="0.25">
      <c r="A12" s="36"/>
      <c r="B12" s="35"/>
      <c r="C12" s="34"/>
      <c r="D12" s="33"/>
      <c r="E12" s="32"/>
      <c r="F12" s="31"/>
      <c r="G12" s="30"/>
    </row>
    <row r="13" spans="1:7" ht="13.5" customHeight="1" x14ac:dyDescent="0.25">
      <c r="A13" s="29" t="s">
        <v>48</v>
      </c>
      <c r="B13" s="28" t="s">
        <v>47</v>
      </c>
      <c r="C13" s="27" t="s">
        <v>46</v>
      </c>
      <c r="D13" s="26">
        <f>SUM(E13:G13)</f>
        <v>2404155</v>
      </c>
      <c r="E13" s="26">
        <f>5000+121276</f>
        <v>126276</v>
      </c>
      <c r="F13" s="26">
        <v>2277879</v>
      </c>
      <c r="G13" s="25"/>
    </row>
    <row r="14" spans="1:7" ht="13.5" customHeight="1" x14ac:dyDescent="0.25">
      <c r="A14" s="18" t="s">
        <v>45</v>
      </c>
      <c r="B14" s="14" t="s">
        <v>44</v>
      </c>
      <c r="C14" s="15" t="s">
        <v>43</v>
      </c>
      <c r="D14" s="12">
        <f>SUM(E14:G14)</f>
        <v>51800</v>
      </c>
      <c r="E14" s="12">
        <v>51800</v>
      </c>
      <c r="F14" s="12"/>
      <c r="G14" s="11"/>
    </row>
    <row r="15" spans="1:7" ht="12.75" customHeight="1" x14ac:dyDescent="0.25">
      <c r="A15" s="18" t="s">
        <v>42</v>
      </c>
      <c r="B15" s="14" t="s">
        <v>41</v>
      </c>
      <c r="C15" s="15" t="s">
        <v>40</v>
      </c>
      <c r="D15" s="12">
        <f>SUM(E15:G15)</f>
        <v>1488836</v>
      </c>
      <c r="E15" s="12">
        <v>275000</v>
      </c>
      <c r="F15" s="12">
        <v>1213836</v>
      </c>
      <c r="G15" s="11"/>
    </row>
    <row r="16" spans="1:7" ht="13.5" customHeight="1" x14ac:dyDescent="0.25">
      <c r="A16" s="18" t="s">
        <v>39</v>
      </c>
      <c r="B16" s="14" t="s">
        <v>38</v>
      </c>
      <c r="C16" s="15" t="s">
        <v>37</v>
      </c>
      <c r="D16" s="12">
        <f>SUM(E16:G16)</f>
        <v>89988814</v>
      </c>
      <c r="E16" s="12">
        <f>36233972-700730+130720+467820+128360-417779+32100-632874+552400+206400+23990545+29997830+50</f>
        <v>89988814</v>
      </c>
      <c r="F16" s="12"/>
      <c r="G16" s="11"/>
    </row>
    <row r="17" spans="1:7" ht="15" x14ac:dyDescent="0.25">
      <c r="A17" s="18" t="s">
        <v>36</v>
      </c>
      <c r="B17" s="14" t="s">
        <v>16</v>
      </c>
      <c r="C17" s="15" t="s">
        <v>15</v>
      </c>
      <c r="D17" s="12">
        <f>SUM(E17:G17)</f>
        <v>107252800</v>
      </c>
      <c r="E17" s="12">
        <f>98322035+25+234696+104+964900+20902499+140000+289419-13600878</f>
        <v>107252800</v>
      </c>
      <c r="F17" s="12"/>
      <c r="G17" s="11"/>
    </row>
    <row r="18" spans="1:7" ht="15" x14ac:dyDescent="0.25">
      <c r="A18" s="18" t="s">
        <v>35</v>
      </c>
      <c r="B18" s="14" t="s">
        <v>34</v>
      </c>
      <c r="C18" s="15" t="s">
        <v>33</v>
      </c>
      <c r="D18" s="12">
        <f>SUM(E18:G18)</f>
        <v>0</v>
      </c>
      <c r="E18" s="12"/>
      <c r="F18" s="12"/>
      <c r="G18" s="11"/>
    </row>
    <row r="19" spans="1:7" ht="15" x14ac:dyDescent="0.25">
      <c r="A19" s="18" t="s">
        <v>32</v>
      </c>
      <c r="B19" s="14" t="s">
        <v>31</v>
      </c>
      <c r="C19" s="15" t="s">
        <v>30</v>
      </c>
      <c r="D19" s="12">
        <f>SUM(E19:G19)</f>
        <v>6283419</v>
      </c>
      <c r="E19" s="12">
        <v>6283419</v>
      </c>
      <c r="F19" s="12"/>
      <c r="G19" s="11"/>
    </row>
    <row r="20" spans="1:7" ht="15" x14ac:dyDescent="0.25">
      <c r="A20" s="18" t="s">
        <v>29</v>
      </c>
      <c r="B20" s="14" t="s">
        <v>28</v>
      </c>
      <c r="C20" s="15" t="s">
        <v>27</v>
      </c>
      <c r="D20" s="12">
        <f>SUM(E20:G20)</f>
        <v>149848100</v>
      </c>
      <c r="E20" s="12">
        <f>6000000+117084290+4728810+22035000</f>
        <v>149848100</v>
      </c>
      <c r="F20" s="12"/>
      <c r="G20" s="11"/>
    </row>
    <row r="21" spans="1:7" ht="30" x14ac:dyDescent="0.25">
      <c r="A21" s="18" t="s">
        <v>26</v>
      </c>
      <c r="B21" s="14" t="s">
        <v>25</v>
      </c>
      <c r="C21" s="15" t="s">
        <v>24</v>
      </c>
      <c r="D21" s="12">
        <f>SUM(E21:G21)</f>
        <v>100000</v>
      </c>
      <c r="E21" s="12">
        <v>100000</v>
      </c>
      <c r="F21" s="12"/>
      <c r="G21" s="11"/>
    </row>
    <row r="22" spans="1:7" ht="15" x14ac:dyDescent="0.25">
      <c r="A22" s="18" t="s">
        <v>23</v>
      </c>
      <c r="B22" s="10">
        <v>104051</v>
      </c>
      <c r="C22" s="15" t="s">
        <v>22</v>
      </c>
      <c r="D22" s="12">
        <f>SUM(E22:G22)</f>
        <v>0</v>
      </c>
      <c r="E22" s="12"/>
      <c r="F22" s="12"/>
      <c r="G22" s="11"/>
    </row>
    <row r="23" spans="1:7" ht="30" customHeight="1" thickBot="1" x14ac:dyDescent="0.3">
      <c r="A23" s="18" t="s">
        <v>21</v>
      </c>
      <c r="B23" s="10">
        <v>900020</v>
      </c>
      <c r="C23" s="15" t="s">
        <v>20</v>
      </c>
      <c r="D23" s="12">
        <f>SUM(E23:G23)</f>
        <v>6123056</v>
      </c>
      <c r="E23" s="12">
        <f>8295000-2100000-140000+68056</f>
        <v>6123056</v>
      </c>
      <c r="F23" s="12"/>
      <c r="G23" s="11"/>
    </row>
    <row r="24" spans="1:7" ht="15" thickBot="1" x14ac:dyDescent="0.25">
      <c r="A24" s="24" t="s">
        <v>19</v>
      </c>
      <c r="B24" s="23"/>
      <c r="C24" s="22" t="s">
        <v>18</v>
      </c>
      <c r="D24" s="21">
        <f>SUM(D13:D23)</f>
        <v>363540980</v>
      </c>
      <c r="E24" s="21">
        <f>SUM(E13:E23)</f>
        <v>360049265</v>
      </c>
      <c r="F24" s="21">
        <f>SUM(F13:F23)</f>
        <v>3491715</v>
      </c>
      <c r="G24" s="21">
        <f>SUM(G13:G23)</f>
        <v>0</v>
      </c>
    </row>
    <row r="25" spans="1:7" ht="14.25" x14ac:dyDescent="0.2">
      <c r="A25" s="20"/>
      <c r="B25" s="20"/>
      <c r="C25" s="20"/>
      <c r="D25" s="19"/>
      <c r="E25" s="19"/>
      <c r="F25" s="19"/>
      <c r="G25" s="19"/>
    </row>
    <row r="26" spans="1:7" ht="15" x14ac:dyDescent="0.25">
      <c r="A26" s="18" t="s">
        <v>17</v>
      </c>
      <c r="B26" s="14" t="s">
        <v>16</v>
      </c>
      <c r="C26" s="15" t="s">
        <v>15</v>
      </c>
      <c r="D26" s="12">
        <f>SUM(E26:G26)</f>
        <v>822484</v>
      </c>
      <c r="E26" s="12">
        <v>822484</v>
      </c>
      <c r="F26" s="17"/>
      <c r="G26" s="17"/>
    </row>
    <row r="27" spans="1:7" ht="15.75" thickBot="1" x14ac:dyDescent="0.3">
      <c r="A27" s="16" t="s">
        <v>14</v>
      </c>
      <c r="B27" s="14" t="s">
        <v>13</v>
      </c>
      <c r="C27" s="15" t="s">
        <v>12</v>
      </c>
      <c r="D27" s="12">
        <f>SUM(E27:G27)</f>
        <v>339094</v>
      </c>
      <c r="E27" s="12">
        <v>339094</v>
      </c>
      <c r="F27" s="12"/>
      <c r="G27" s="11"/>
    </row>
    <row r="28" spans="1:7" ht="15.75" thickBot="1" x14ac:dyDescent="0.3">
      <c r="A28" s="4" t="s">
        <v>11</v>
      </c>
      <c r="B28" s="14" t="s">
        <v>8</v>
      </c>
      <c r="C28" s="15" t="s">
        <v>10</v>
      </c>
      <c r="D28" s="12">
        <f>SUM(E28:G28)</f>
        <v>522193</v>
      </c>
      <c r="E28" s="12"/>
      <c r="F28" s="12">
        <v>522193</v>
      </c>
      <c r="G28" s="11"/>
    </row>
    <row r="29" spans="1:7" ht="15.75" thickBot="1" x14ac:dyDescent="0.3">
      <c r="A29" s="4" t="s">
        <v>9</v>
      </c>
      <c r="B29" s="14" t="s">
        <v>8</v>
      </c>
      <c r="C29" s="13" t="s">
        <v>7</v>
      </c>
      <c r="D29" s="12">
        <f>SUM(E29:G29)</f>
        <v>743175</v>
      </c>
      <c r="E29" s="12"/>
      <c r="F29" s="12">
        <v>743175</v>
      </c>
      <c r="G29" s="11"/>
    </row>
    <row r="30" spans="1:7" ht="15.75" thickBot="1" x14ac:dyDescent="0.3">
      <c r="A30" s="4" t="s">
        <v>6</v>
      </c>
      <c r="B30" s="10" t="s">
        <v>5</v>
      </c>
      <c r="C30" s="9" t="s">
        <v>4</v>
      </c>
      <c r="D30" s="8">
        <f>SUM(E30:G30)</f>
        <v>2389756</v>
      </c>
      <c r="E30" s="8">
        <f>1595653+794103</f>
        <v>2389756</v>
      </c>
      <c r="F30" s="8"/>
      <c r="G30" s="7"/>
    </row>
    <row r="31" spans="1:7" ht="15" thickBot="1" x14ac:dyDescent="0.25">
      <c r="A31" s="4" t="s">
        <v>3</v>
      </c>
      <c r="B31" s="4"/>
      <c r="C31" s="6" t="s">
        <v>2</v>
      </c>
      <c r="D31" s="2">
        <f>D27+D28+D29+D30+D26</f>
        <v>4816702</v>
      </c>
      <c r="E31" s="2">
        <f>E27+E28+E29+E30</f>
        <v>2728850</v>
      </c>
      <c r="F31" s="2">
        <f>F27+F28+F29+F30</f>
        <v>1265368</v>
      </c>
      <c r="G31" s="2">
        <f>G27+G28+G29+G30</f>
        <v>0</v>
      </c>
    </row>
    <row r="32" spans="1:7" ht="16.5" thickBot="1" x14ac:dyDescent="0.3">
      <c r="A32" s="5" t="s">
        <v>1</v>
      </c>
      <c r="B32" s="4"/>
      <c r="C32" s="3" t="s">
        <v>0</v>
      </c>
      <c r="D32" s="2">
        <f>D24+D31</f>
        <v>368357682</v>
      </c>
      <c r="E32" s="2">
        <f>E24+E31</f>
        <v>362778115</v>
      </c>
      <c r="F32" s="2">
        <f>F24+F31</f>
        <v>4757083</v>
      </c>
      <c r="G32" s="2">
        <f>G24+G31</f>
        <v>0</v>
      </c>
    </row>
  </sheetData>
  <mergeCells count="12">
    <mergeCell ref="C3:G3"/>
    <mergeCell ref="C7:G7"/>
    <mergeCell ref="B2:G2"/>
    <mergeCell ref="B4:G4"/>
    <mergeCell ref="B5:G5"/>
    <mergeCell ref="B6:G6"/>
    <mergeCell ref="A9:A12"/>
    <mergeCell ref="B9:B12"/>
    <mergeCell ref="C9:C12"/>
    <mergeCell ref="D9:D12"/>
    <mergeCell ref="E9:G9"/>
    <mergeCell ref="E11:G12"/>
  </mergeCells>
  <printOptions horizontalCentered="1"/>
  <pageMargins left="0" right="0" top="0.78740157480314965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3.mell. - bevét.Köá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2021-05-12T06:55:12Z</dcterms:created>
  <dcterms:modified xsi:type="dcterms:W3CDTF">2021-05-12T06:55:39Z</dcterms:modified>
</cp:coreProperties>
</file>