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240" windowHeight="11700"/>
  </bookViews>
  <sheets>
    <sheet name="6. melléklet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42" i="1" l="1"/>
  <c r="P42" i="1" s="1"/>
  <c r="I42" i="1"/>
  <c r="H42" i="1"/>
  <c r="G42" i="1"/>
  <c r="F42" i="1"/>
  <c r="E42" i="1"/>
  <c r="N42" i="1" s="1"/>
  <c r="D42" i="1"/>
  <c r="M42" i="1" s="1"/>
  <c r="N41" i="1"/>
  <c r="M41" i="1"/>
  <c r="I41" i="1"/>
  <c r="H41" i="1"/>
  <c r="G41" i="1"/>
  <c r="F41" i="1"/>
  <c r="O41" i="1" s="1"/>
  <c r="P41" i="1" s="1"/>
  <c r="E41" i="1"/>
  <c r="D41" i="1"/>
  <c r="O40" i="1"/>
  <c r="P40" i="1" s="1"/>
  <c r="I40" i="1"/>
  <c r="H40" i="1"/>
  <c r="G40" i="1"/>
  <c r="F40" i="1"/>
  <c r="E40" i="1"/>
  <c r="N40" i="1" s="1"/>
  <c r="D40" i="1"/>
  <c r="M40" i="1" s="1"/>
  <c r="N39" i="1"/>
  <c r="M39" i="1"/>
  <c r="I39" i="1"/>
  <c r="I43" i="1" s="1"/>
  <c r="H39" i="1"/>
  <c r="H43" i="1" s="1"/>
  <c r="G39" i="1"/>
  <c r="G43" i="1" s="1"/>
  <c r="F39" i="1"/>
  <c r="O39" i="1" s="1"/>
  <c r="P39" i="1" s="1"/>
  <c r="E39" i="1"/>
  <c r="D39" i="1"/>
  <c r="O38" i="1"/>
  <c r="N38" i="1"/>
  <c r="F38" i="1"/>
  <c r="E38" i="1"/>
  <c r="D38" i="1"/>
  <c r="M38" i="1" s="1"/>
  <c r="N37" i="1"/>
  <c r="N43" i="1" s="1"/>
  <c r="M37" i="1"/>
  <c r="M43" i="1" s="1"/>
  <c r="F37" i="1"/>
  <c r="O37" i="1" s="1"/>
  <c r="E37" i="1"/>
  <c r="E43" i="1" s="1"/>
  <c r="D37" i="1"/>
  <c r="D43" i="1" s="1"/>
  <c r="L36" i="1"/>
  <c r="L44" i="1" s="1"/>
  <c r="K36" i="1"/>
  <c r="K44" i="1" s="1"/>
  <c r="J36" i="1"/>
  <c r="J44" i="1" s="1"/>
  <c r="N35" i="1"/>
  <c r="M35" i="1"/>
  <c r="F35" i="1"/>
  <c r="O35" i="1" s="1"/>
  <c r="P35" i="1" s="1"/>
  <c r="E35" i="1"/>
  <c r="D35" i="1"/>
  <c r="M34" i="1"/>
  <c r="F34" i="1"/>
  <c r="O34" i="1" s="1"/>
  <c r="P34" i="1" s="1"/>
  <c r="E34" i="1"/>
  <c r="N34" i="1" s="1"/>
  <c r="D34" i="1"/>
  <c r="N33" i="1"/>
  <c r="M33" i="1"/>
  <c r="E33" i="1"/>
  <c r="D33" i="1"/>
  <c r="O32" i="1"/>
  <c r="H32" i="1"/>
  <c r="G32" i="1"/>
  <c r="F32" i="1"/>
  <c r="E32" i="1"/>
  <c r="N32" i="1" s="1"/>
  <c r="D32" i="1"/>
  <c r="M32" i="1" s="1"/>
  <c r="M31" i="1"/>
  <c r="F31" i="1"/>
  <c r="E31" i="1"/>
  <c r="D31" i="1"/>
  <c r="M30" i="1"/>
  <c r="F30" i="1"/>
  <c r="O30" i="1" s="1"/>
  <c r="P30" i="1" s="1"/>
  <c r="E30" i="1"/>
  <c r="N30" i="1" s="1"/>
  <c r="D30" i="1"/>
  <c r="O29" i="1"/>
  <c r="F29" i="1"/>
  <c r="E29" i="1"/>
  <c r="N29" i="1" s="1"/>
  <c r="D29" i="1"/>
  <c r="M29" i="1" s="1"/>
  <c r="N28" i="1"/>
  <c r="I28" i="1"/>
  <c r="H28" i="1"/>
  <c r="F28" i="1"/>
  <c r="O28" i="1" s="1"/>
  <c r="P28" i="1" s="1"/>
  <c r="E28" i="1"/>
  <c r="D28" i="1"/>
  <c r="M28" i="1" s="1"/>
  <c r="O27" i="1"/>
  <c r="I27" i="1"/>
  <c r="H27" i="1"/>
  <c r="G27" i="1"/>
  <c r="F27" i="1"/>
  <c r="E27" i="1"/>
  <c r="N27" i="1" s="1"/>
  <c r="D27" i="1"/>
  <c r="M27" i="1" s="1"/>
  <c r="N26" i="1"/>
  <c r="M26" i="1"/>
  <c r="F26" i="1"/>
  <c r="O26" i="1" s="1"/>
  <c r="P26" i="1" s="1"/>
  <c r="E26" i="1"/>
  <c r="D26" i="1"/>
  <c r="I25" i="1"/>
  <c r="H25" i="1"/>
  <c r="F25" i="1"/>
  <c r="O25" i="1" s="1"/>
  <c r="E25" i="1"/>
  <c r="N25" i="1" s="1"/>
  <c r="O24" i="1"/>
  <c r="I24" i="1"/>
  <c r="H24" i="1"/>
  <c r="H36" i="1" s="1"/>
  <c r="H44" i="1" s="1"/>
  <c r="F24" i="1"/>
  <c r="E24" i="1"/>
  <c r="N24" i="1" s="1"/>
  <c r="D24" i="1"/>
  <c r="M24" i="1" s="1"/>
  <c r="M23" i="1"/>
  <c r="I23" i="1"/>
  <c r="H23" i="1"/>
  <c r="G23" i="1"/>
  <c r="F23" i="1"/>
  <c r="O23" i="1" s="1"/>
  <c r="E23" i="1"/>
  <c r="N23" i="1" s="1"/>
  <c r="D23" i="1"/>
  <c r="O22" i="1"/>
  <c r="P22" i="1" s="1"/>
  <c r="N22" i="1"/>
  <c r="F22" i="1"/>
  <c r="E22" i="1"/>
  <c r="D22" i="1"/>
  <c r="M22" i="1" s="1"/>
  <c r="M21" i="1"/>
  <c r="I21" i="1"/>
  <c r="H21" i="1"/>
  <c r="F21" i="1"/>
  <c r="O21" i="1" s="1"/>
  <c r="P21" i="1" s="1"/>
  <c r="E21" i="1"/>
  <c r="N21" i="1" s="1"/>
  <c r="D21" i="1"/>
  <c r="O20" i="1"/>
  <c r="P20" i="1" s="1"/>
  <c r="N20" i="1"/>
  <c r="I20" i="1"/>
  <c r="H20" i="1"/>
  <c r="G20" i="1"/>
  <c r="M20" i="1" s="1"/>
  <c r="N19" i="1"/>
  <c r="M19" i="1"/>
  <c r="I19" i="1"/>
  <c r="H19" i="1"/>
  <c r="G19" i="1"/>
  <c r="F19" i="1"/>
  <c r="O19" i="1" s="1"/>
  <c r="P19" i="1" s="1"/>
  <c r="E19" i="1"/>
  <c r="D19" i="1"/>
  <c r="N18" i="1"/>
  <c r="M18" i="1"/>
  <c r="E18" i="1"/>
  <c r="D18" i="1"/>
  <c r="O17" i="1"/>
  <c r="F17" i="1"/>
  <c r="E17" i="1"/>
  <c r="N17" i="1" s="1"/>
  <c r="D17" i="1"/>
  <c r="M17" i="1" s="1"/>
  <c r="O16" i="1"/>
  <c r="P16" i="1" s="1"/>
  <c r="N16" i="1"/>
  <c r="I16" i="1"/>
  <c r="H16" i="1"/>
  <c r="G16" i="1"/>
  <c r="F16" i="1"/>
  <c r="E16" i="1"/>
  <c r="D16" i="1"/>
  <c r="M16" i="1" s="1"/>
  <c r="M15" i="1"/>
  <c r="F15" i="1"/>
  <c r="O15" i="1" s="1"/>
  <c r="E15" i="1"/>
  <c r="N15" i="1" s="1"/>
  <c r="D15" i="1"/>
  <c r="O14" i="1"/>
  <c r="P14" i="1" s="1"/>
  <c r="M14" i="1"/>
  <c r="F14" i="1"/>
  <c r="E14" i="1"/>
  <c r="N14" i="1" s="1"/>
  <c r="M13" i="1"/>
  <c r="I13" i="1"/>
  <c r="H13" i="1"/>
  <c r="F13" i="1"/>
  <c r="O13" i="1" s="1"/>
  <c r="E13" i="1"/>
  <c r="N13" i="1" s="1"/>
  <c r="D13" i="1"/>
  <c r="O12" i="1"/>
  <c r="P12" i="1" s="1"/>
  <c r="N12" i="1"/>
  <c r="F12" i="1"/>
  <c r="E12" i="1"/>
  <c r="D12" i="1"/>
  <c r="M12" i="1" s="1"/>
  <c r="N11" i="1"/>
  <c r="M11" i="1"/>
  <c r="I11" i="1"/>
  <c r="I36" i="1" s="1"/>
  <c r="I44" i="1" s="1"/>
  <c r="H11" i="1"/>
  <c r="G11" i="1"/>
  <c r="G36" i="1" s="1"/>
  <c r="G44" i="1" s="1"/>
  <c r="F11" i="1"/>
  <c r="F36" i="1" s="1"/>
  <c r="E11" i="1"/>
  <c r="E36" i="1" s="1"/>
  <c r="E44" i="1" s="1"/>
  <c r="D11" i="1"/>
  <c r="P15" i="1" l="1"/>
  <c r="P23" i="1"/>
  <c r="P25" i="1"/>
  <c r="P29" i="1"/>
  <c r="M36" i="1"/>
  <c r="M44" i="1" s="1"/>
  <c r="P17" i="1"/>
  <c r="P37" i="1"/>
  <c r="O43" i="1"/>
  <c r="P43" i="1" s="1"/>
  <c r="N36" i="1"/>
  <c r="N44" i="1" s="1"/>
  <c r="P13" i="1"/>
  <c r="P24" i="1"/>
  <c r="P27" i="1"/>
  <c r="P32" i="1"/>
  <c r="F43" i="1"/>
  <c r="F44" i="1" s="1"/>
  <c r="O11" i="1"/>
  <c r="D36" i="1"/>
  <c r="D44" i="1" s="1"/>
  <c r="O36" i="1" l="1"/>
  <c r="P11" i="1"/>
  <c r="O44" i="1" l="1"/>
  <c r="P44" i="1" s="1"/>
  <c r="P36" i="1"/>
</calcChain>
</file>

<file path=xl/sharedStrings.xml><?xml version="1.0" encoding="utf-8"?>
<sst xmlns="http://schemas.openxmlformats.org/spreadsheetml/2006/main" count="126" uniqueCount="106">
  <si>
    <t>SITKE KÖZSÉG ÖNKORMÁNYZATA</t>
  </si>
  <si>
    <t>KIADÁSAI KIEMELT ELŐIRÁNYZATONKÉNT ÉS KORMÁNYZATI FUNKCIÓNKÉNT</t>
  </si>
  <si>
    <t>2020. év</t>
  </si>
  <si>
    <t>(Ft-ban)</t>
  </si>
  <si>
    <t>Sor-szám</t>
  </si>
  <si>
    <t>Megnevezés</t>
  </si>
  <si>
    <t>működési kiadások ( 4. melléklet)</t>
  </si>
  <si>
    <t>felhalmozási kiadások (5. melléklet)</t>
  </si>
  <si>
    <t>finanszírozási és egyéb kiadások</t>
  </si>
  <si>
    <t xml:space="preserve">  kiadások  összesen:</t>
  </si>
  <si>
    <t>eredeti</t>
  </si>
  <si>
    <t>módosított</t>
  </si>
  <si>
    <t>telje-</t>
  </si>
  <si>
    <t>teljes.</t>
  </si>
  <si>
    <t>előirányzat</t>
  </si>
  <si>
    <t>sítés</t>
  </si>
  <si>
    <t>%-a</t>
  </si>
  <si>
    <t>01.</t>
  </si>
  <si>
    <t>011130</t>
  </si>
  <si>
    <t>Önkormányzatok és önkormányzati hivatalok jogalkotó és általános igazgatási tevékenysége</t>
  </si>
  <si>
    <t>02.</t>
  </si>
  <si>
    <t>013320</t>
  </si>
  <si>
    <t>Köztemető-fenntartás és működtetés</t>
  </si>
  <si>
    <t>03.</t>
  </si>
  <si>
    <t>013350</t>
  </si>
  <si>
    <t>Önkormányzati vagyonnal való gazdálkodással kapcsolatos feladatok</t>
  </si>
  <si>
    <t>04.</t>
  </si>
  <si>
    <t>018010</t>
  </si>
  <si>
    <t>Önkormányzatok elszámolásai a központi költségvetéssel</t>
  </si>
  <si>
    <t>05.</t>
  </si>
  <si>
    <t>018030</t>
  </si>
  <si>
    <t>Támogatási célú finanszírozási műveletek</t>
  </si>
  <si>
    <t>06.</t>
  </si>
  <si>
    <t>045160</t>
  </si>
  <si>
    <t>Közutak, hidak, alagutak üzemeltetése, fenntartása</t>
  </si>
  <si>
    <t>07.</t>
  </si>
  <si>
    <t>051030</t>
  </si>
  <si>
    <t>Nem veszélyes (települési) hulladék vegyes (ömlesztett ) begyűjtése, szállítása, átrakás</t>
  </si>
  <si>
    <t>08.</t>
  </si>
  <si>
    <t>052020</t>
  </si>
  <si>
    <t>Szennyvíz gyűjtése,tisztítása, elhelyezése</t>
  </si>
  <si>
    <t>09.</t>
  </si>
  <si>
    <t>052080</t>
  </si>
  <si>
    <t>Szennyvízcsatorna építése, fenntartása, üzemeltetése</t>
  </si>
  <si>
    <t>10.</t>
  </si>
  <si>
    <t>061030</t>
  </si>
  <si>
    <t>Lakáshoz jutást segítő támogatások</t>
  </si>
  <si>
    <t>11.</t>
  </si>
  <si>
    <t>064010</t>
  </si>
  <si>
    <t>Közvilágítás</t>
  </si>
  <si>
    <t>12.</t>
  </si>
  <si>
    <t>066010</t>
  </si>
  <si>
    <t>Zöldterület-kezelés</t>
  </si>
  <si>
    <t>13.</t>
  </si>
  <si>
    <t>066020</t>
  </si>
  <si>
    <t>Város- és községgazdálkodási egyéb szolgáltatások</t>
  </si>
  <si>
    <t>14.</t>
  </si>
  <si>
    <t>072111</t>
  </si>
  <si>
    <t>Háziorvosi alapellátás</t>
  </si>
  <si>
    <t>15.</t>
  </si>
  <si>
    <t>074040</t>
  </si>
  <si>
    <t>Fertőző megbetegedések megelőzése, járványügyi ellátás</t>
  </si>
  <si>
    <t>16.</t>
  </si>
  <si>
    <t>081041</t>
  </si>
  <si>
    <t>Versenysport és utánpótlás-nevelési tevékenység és támogatása</t>
  </si>
  <si>
    <t>17.</t>
  </si>
  <si>
    <t>082044</t>
  </si>
  <si>
    <t>Könyvtári szolgáltatások</t>
  </si>
  <si>
    <t>18.</t>
  </si>
  <si>
    <t>082092</t>
  </si>
  <si>
    <t>Közművelődés - hagyományos köz.kultúrális értékek gondozása</t>
  </si>
  <si>
    <t>19.</t>
  </si>
  <si>
    <t>082093</t>
  </si>
  <si>
    <t>Közművelődés - egész életre kiterjedő tanulás, amatőr művészetek</t>
  </si>
  <si>
    <t>20.</t>
  </si>
  <si>
    <t>084031</t>
  </si>
  <si>
    <t>Civil szervezetek működési támogatása</t>
  </si>
  <si>
    <t>21.</t>
  </si>
  <si>
    <t>094260</t>
  </si>
  <si>
    <t>Hallgatói és oktatói ösztöndíjak, egyéb juttatások</t>
  </si>
  <si>
    <t>22.</t>
  </si>
  <si>
    <t>096015</t>
  </si>
  <si>
    <t>Gyermekétkeztetés köznevelési intézményben</t>
  </si>
  <si>
    <t>23.</t>
  </si>
  <si>
    <t>Gyermekvédelmi pénzbeni és természetbeni ellátása</t>
  </si>
  <si>
    <t>24.</t>
  </si>
  <si>
    <t>Házi segítségnyújtás</t>
  </si>
  <si>
    <t>25.</t>
  </si>
  <si>
    <t>Egyéb szociális természetbeni és pénzbeni ellátások</t>
  </si>
  <si>
    <t>26.</t>
  </si>
  <si>
    <t>Sitke Község Önkormányzata összesen:</t>
  </si>
  <si>
    <t>27.</t>
  </si>
  <si>
    <t>041233</t>
  </si>
  <si>
    <t>Hosszabb időtartamú közfoglalkoztatás</t>
  </si>
  <si>
    <t>28.</t>
  </si>
  <si>
    <t>29.</t>
  </si>
  <si>
    <t>096025</t>
  </si>
  <si>
    <t>Munkahelyi étkeztetés köznevelési intézményekben</t>
  </si>
  <si>
    <t>30.</t>
  </si>
  <si>
    <t>Munkahelyi étk.közn. Int.  (562920) ( Vendég)</t>
  </si>
  <si>
    <t>31.</t>
  </si>
  <si>
    <t>Szociális étkeztetés (889921)</t>
  </si>
  <si>
    <t>32.</t>
  </si>
  <si>
    <t>Sitkei Önkormányzati Konyha összesen:</t>
  </si>
  <si>
    <t>33.</t>
  </si>
  <si>
    <t>ÖSSZESEN: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</si>
</sst>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0"/>
      <name val="Arial CE"/>
      <charset val="238"/>
    </font>
    <font>
      <sz val="10"/>
      <name val="MS Sans Serif"/>
      <family val="2"/>
      <charset val="238"/>
    </font>
    <font>
      <sz val="10"/>
      <name val="Times New Roman"/>
      <family val="1"/>
    </font>
    <font>
      <b/>
      <sz val="10"/>
      <name val="Times New Roman"/>
      <family val="1"/>
    </font>
    <font>
      <i/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  <charset val="238"/>
    </font>
    <font>
      <sz val="11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86">
    <xf numFmtId="0" fontId="0" fillId="0" borderId="0" xfId="0"/>
    <xf numFmtId="0" fontId="2" fillId="0" borderId="0" xfId="1" applyFont="1"/>
    <xf numFmtId="0" fontId="3" fillId="0" borderId="0" xfId="1" applyFont="1"/>
    <xf numFmtId="0" fontId="3" fillId="0" borderId="0" xfId="1" applyFont="1" applyAlignment="1"/>
    <xf numFmtId="0" fontId="3" fillId="0" borderId="0" xfId="1" applyFont="1" applyAlignment="1">
      <alignment horizontal="center"/>
    </xf>
    <xf numFmtId="0" fontId="4" fillId="0" borderId="0" xfId="1" applyFont="1" applyAlignment="1"/>
    <xf numFmtId="0" fontId="4" fillId="0" borderId="0" xfId="1" applyFont="1" applyAlignment="1">
      <alignment horizontal="left"/>
    </xf>
    <xf numFmtId="0" fontId="5" fillId="0" borderId="0" xfId="1" applyFont="1"/>
    <xf numFmtId="0" fontId="5" fillId="0" borderId="0" xfId="1" applyFont="1" applyAlignment="1">
      <alignment horizontal="center"/>
    </xf>
    <xf numFmtId="0" fontId="6" fillId="0" borderId="0" xfId="2" applyFont="1"/>
    <xf numFmtId="0" fontId="5" fillId="0" borderId="0" xfId="2" applyFont="1" applyAlignment="1"/>
    <xf numFmtId="0" fontId="5" fillId="0" borderId="0" xfId="2" applyFont="1" applyAlignment="1">
      <alignment horizontal="center"/>
    </xf>
    <xf numFmtId="0" fontId="7" fillId="0" borderId="0" xfId="1" applyFont="1" applyAlignment="1">
      <alignment horizontal="right"/>
    </xf>
    <xf numFmtId="0" fontId="2" fillId="0" borderId="0" xfId="3" applyFont="1"/>
    <xf numFmtId="0" fontId="2" fillId="0" borderId="0" xfId="3" applyFont="1" applyBorder="1"/>
    <xf numFmtId="0" fontId="2" fillId="0" borderId="10" xfId="3" applyFont="1" applyBorder="1" applyAlignment="1">
      <alignment horizontal="center"/>
    </xf>
    <xf numFmtId="0" fontId="2" fillId="0" borderId="11" xfId="3" applyFont="1" applyBorder="1" applyAlignment="1">
      <alignment horizontal="center"/>
    </xf>
    <xf numFmtId="0" fontId="2" fillId="0" borderId="15" xfId="3" applyFont="1" applyBorder="1" applyAlignment="1">
      <alignment horizontal="center"/>
    </xf>
    <xf numFmtId="0" fontId="2" fillId="0" borderId="16" xfId="3" applyFont="1" applyBorder="1"/>
    <xf numFmtId="0" fontId="6" fillId="0" borderId="1" xfId="4" quotePrefix="1" applyFont="1" applyBorder="1" applyAlignment="1">
      <alignment horizontal="center" vertical="center" wrapText="1"/>
    </xf>
    <xf numFmtId="0" fontId="6" fillId="0" borderId="17" xfId="4" applyFont="1" applyBorder="1" applyAlignment="1">
      <alignment horizontal="left" wrapText="1"/>
    </xf>
    <xf numFmtId="3" fontId="2" fillId="0" borderId="18" xfId="3" applyNumberFormat="1" applyFont="1" applyBorder="1"/>
    <xf numFmtId="3" fontId="2" fillId="0" borderId="19" xfId="3" applyNumberFormat="1" applyFont="1" applyBorder="1"/>
    <xf numFmtId="3" fontId="2" fillId="0" borderId="20" xfId="3" applyNumberFormat="1" applyFont="1" applyBorder="1"/>
    <xf numFmtId="3" fontId="2" fillId="0" borderId="21" xfId="3" applyNumberFormat="1" applyFont="1" applyBorder="1"/>
    <xf numFmtId="164" fontId="2" fillId="0" borderId="22" xfId="3" applyNumberFormat="1" applyFont="1" applyBorder="1"/>
    <xf numFmtId="0" fontId="2" fillId="0" borderId="7" xfId="3" applyFont="1" applyBorder="1"/>
    <xf numFmtId="0" fontId="6" fillId="0" borderId="7" xfId="4" quotePrefix="1" applyFont="1" applyBorder="1" applyAlignment="1">
      <alignment horizontal="center" vertical="center" wrapText="1"/>
    </xf>
    <xf numFmtId="0" fontId="7" fillId="0" borderId="7" xfId="3" applyFont="1" applyBorder="1"/>
    <xf numFmtId="0" fontId="3" fillId="0" borderId="0" xfId="3" applyFont="1" applyBorder="1"/>
    <xf numFmtId="0" fontId="3" fillId="0" borderId="0" xfId="3" applyFont="1"/>
    <xf numFmtId="0" fontId="8" fillId="0" borderId="7" xfId="4" quotePrefix="1" applyFont="1" applyBorder="1" applyAlignment="1">
      <alignment horizontal="center" vertical="center" wrapText="1"/>
    </xf>
    <xf numFmtId="0" fontId="8" fillId="0" borderId="17" xfId="4" applyFont="1" applyBorder="1" applyAlignment="1">
      <alignment horizontal="left" wrapText="1"/>
    </xf>
    <xf numFmtId="0" fontId="6" fillId="0" borderId="16" xfId="4" quotePrefix="1" applyFont="1" applyBorder="1" applyAlignment="1">
      <alignment horizontal="center" vertical="center" wrapText="1"/>
    </xf>
    <xf numFmtId="0" fontId="4" fillId="0" borderId="0" xfId="3" applyFont="1" applyBorder="1"/>
    <xf numFmtId="0" fontId="4" fillId="0" borderId="0" xfId="3" applyFont="1"/>
    <xf numFmtId="0" fontId="6" fillId="0" borderId="18" xfId="2" applyFont="1" applyBorder="1"/>
    <xf numFmtId="0" fontId="6" fillId="0" borderId="17" xfId="2" applyFont="1" applyBorder="1" applyAlignment="1">
      <alignment wrapText="1"/>
    </xf>
    <xf numFmtId="0" fontId="2" fillId="0" borderId="23" xfId="3" applyFont="1" applyBorder="1"/>
    <xf numFmtId="0" fontId="6" fillId="0" borderId="17" xfId="2" applyFont="1" applyBorder="1"/>
    <xf numFmtId="0" fontId="9" fillId="0" borderId="10" xfId="3" applyFont="1" applyBorder="1"/>
    <xf numFmtId="0" fontId="5" fillId="0" borderId="6" xfId="2" applyFont="1" applyBorder="1"/>
    <xf numFmtId="0" fontId="5" fillId="0" borderId="10" xfId="2" applyFont="1" applyBorder="1"/>
    <xf numFmtId="3" fontId="9" fillId="0" borderId="10" xfId="3" applyNumberFormat="1" applyFont="1" applyBorder="1"/>
    <xf numFmtId="164" fontId="9" fillId="0" borderId="10" xfId="3" applyNumberFormat="1" applyFont="1" applyBorder="1"/>
    <xf numFmtId="0" fontId="6" fillId="0" borderId="24" xfId="3" applyFont="1" applyBorder="1"/>
    <xf numFmtId="0" fontId="6" fillId="0" borderId="25" xfId="3" applyFont="1" applyBorder="1"/>
    <xf numFmtId="0" fontId="6" fillId="0" borderId="19" xfId="3" applyFont="1" applyBorder="1"/>
    <xf numFmtId="0" fontId="6" fillId="0" borderId="24" xfId="3" quotePrefix="1" applyFont="1" applyBorder="1" applyAlignment="1">
      <alignment horizontal="right"/>
    </xf>
    <xf numFmtId="3" fontId="6" fillId="0" borderId="26" xfId="3" applyNumberFormat="1" applyFont="1" applyBorder="1"/>
    <xf numFmtId="0" fontId="6" fillId="0" borderId="27" xfId="3" applyFont="1" applyBorder="1"/>
    <xf numFmtId="0" fontId="6" fillId="0" borderId="28" xfId="3" applyFont="1" applyBorder="1"/>
    <xf numFmtId="0" fontId="6" fillId="0" borderId="28" xfId="3" quotePrefix="1" applyFont="1" applyBorder="1" applyAlignment="1">
      <alignment horizontal="right"/>
    </xf>
    <xf numFmtId="3" fontId="6" fillId="0" borderId="28" xfId="3" applyNumberFormat="1" applyFont="1" applyBorder="1"/>
    <xf numFmtId="0" fontId="6" fillId="0" borderId="29" xfId="3" applyFont="1" applyBorder="1"/>
    <xf numFmtId="0" fontId="6" fillId="0" borderId="19" xfId="3" quotePrefix="1" applyFont="1" applyBorder="1" applyAlignment="1">
      <alignment horizontal="right"/>
    </xf>
    <xf numFmtId="3" fontId="6" fillId="0" borderId="19" xfId="3" applyNumberFormat="1" applyFont="1" applyBorder="1"/>
    <xf numFmtId="3" fontId="6" fillId="0" borderId="29" xfId="3" applyNumberFormat="1" applyFont="1" applyBorder="1"/>
    <xf numFmtId="164" fontId="2" fillId="0" borderId="30" xfId="3" applyNumberFormat="1" applyFont="1" applyBorder="1"/>
    <xf numFmtId="0" fontId="10" fillId="0" borderId="10" xfId="3" applyFont="1" applyBorder="1"/>
    <xf numFmtId="0" fontId="6" fillId="0" borderId="10" xfId="3" applyFont="1" applyBorder="1"/>
    <xf numFmtId="3" fontId="10" fillId="0" borderId="10" xfId="3" applyNumberFormat="1" applyFont="1" applyBorder="1"/>
    <xf numFmtId="164" fontId="2" fillId="0" borderId="10" xfId="3" applyNumberFormat="1" applyFont="1" applyBorder="1"/>
    <xf numFmtId="0" fontId="2" fillId="0" borderId="6" xfId="3" applyFont="1" applyBorder="1" applyAlignment="1">
      <alignment horizontal="center" vertical="center"/>
    </xf>
    <xf numFmtId="0" fontId="2" fillId="0" borderId="4" xfId="3" applyFont="1" applyBorder="1" applyAlignment="1">
      <alignment horizontal="center" vertical="center"/>
    </xf>
    <xf numFmtId="0" fontId="2" fillId="0" borderId="5" xfId="3" applyFont="1" applyBorder="1" applyAlignment="1">
      <alignment horizontal="center" vertical="center"/>
    </xf>
    <xf numFmtId="0" fontId="2" fillId="0" borderId="6" xfId="3" applyFont="1" applyBorder="1" applyAlignment="1">
      <alignment horizontal="center"/>
    </xf>
    <xf numFmtId="0" fontId="2" fillId="0" borderId="5" xfId="3" applyFont="1" applyBorder="1" applyAlignment="1">
      <alignment horizontal="center"/>
    </xf>
    <xf numFmtId="0" fontId="3" fillId="0" borderId="0" xfId="1" applyFont="1" applyAlignment="1">
      <alignment horizontal="center"/>
    </xf>
    <xf numFmtId="0" fontId="4" fillId="0" borderId="0" xfId="1" applyFont="1" applyAlignment="1"/>
    <xf numFmtId="0" fontId="0" fillId="0" borderId="0" xfId="0" applyAlignment="1"/>
    <xf numFmtId="0" fontId="5" fillId="0" borderId="0" xfId="1" applyFont="1" applyAlignment="1">
      <alignment horizontal="center"/>
    </xf>
    <xf numFmtId="0" fontId="5" fillId="0" borderId="0" xfId="2" applyFont="1" applyAlignment="1">
      <alignment horizontal="center"/>
    </xf>
    <xf numFmtId="0" fontId="2" fillId="0" borderId="1" xfId="3" applyFont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2" fillId="0" borderId="2" xfId="3" applyFont="1" applyBorder="1" applyAlignment="1">
      <alignment horizontal="center" vertical="center"/>
    </xf>
    <xf numFmtId="0" fontId="2" fillId="0" borderId="3" xfId="3" applyFont="1" applyBorder="1" applyAlignment="1">
      <alignment horizontal="center" vertical="center"/>
    </xf>
    <xf numFmtId="0" fontId="2" fillId="0" borderId="8" xfId="3" applyFont="1" applyBorder="1" applyAlignment="1">
      <alignment horizontal="center" vertical="center"/>
    </xf>
    <xf numFmtId="0" fontId="2" fillId="0" borderId="9" xfId="3" applyFont="1" applyBorder="1" applyAlignment="1">
      <alignment horizontal="center" vertical="center"/>
    </xf>
    <xf numFmtId="0" fontId="2" fillId="0" borderId="13" xfId="3" applyFont="1" applyBorder="1" applyAlignment="1">
      <alignment horizontal="center" vertical="center"/>
    </xf>
    <xf numFmtId="0" fontId="2" fillId="0" borderId="14" xfId="3" applyFont="1" applyBorder="1" applyAlignment="1">
      <alignment horizontal="center" vertical="center"/>
    </xf>
    <xf numFmtId="0" fontId="2" fillId="0" borderId="4" xfId="3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3" applyFont="1" applyBorder="1" applyAlignment="1">
      <alignment horizontal="center" vertical="center" wrapText="1"/>
    </xf>
  </cellXfs>
  <cellStyles count="5">
    <cellStyle name="Normál" xfId="0" builtinId="0"/>
    <cellStyle name="Normál_bevétel" xfId="3"/>
    <cellStyle name="Normál_kiadás" xfId="1"/>
    <cellStyle name="Normál_PHKV99" xfId="4"/>
    <cellStyle name="Normál_SIKONC9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OCLEX/Sitke/Sitke2020.%20rendelet%20mell&#233;klet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r."/>
      <sheetName val="1. mell."/>
      <sheetName val="2. mell."/>
      <sheetName val="3.mell."/>
      <sheetName val="4.mell."/>
      <sheetName val="5.mell."/>
      <sheetName val="6. mell"/>
      <sheetName val="7..mell."/>
      <sheetName val="8... mell."/>
      <sheetName val="9.. mell."/>
      <sheetName val="10..mell."/>
      <sheetName val="11..mell."/>
      <sheetName val="12.. mell."/>
      <sheetName val="13.. mell."/>
      <sheetName val="14.. mell."/>
      <sheetName val="15.. mell."/>
      <sheetName val="16.. mell."/>
      <sheetName val="17.mell.)"/>
      <sheetName val="18.. mell. "/>
      <sheetName val="19.. mell."/>
      <sheetName val="20. mell.)"/>
      <sheetName val="21.. mell.)"/>
      <sheetName val="22.. mell."/>
      <sheetName val="23.. mell."/>
      <sheetName val="24. mell. )"/>
      <sheetName val="25.. mell."/>
      <sheetName val="26. mell."/>
      <sheetName val="27. mell."/>
      <sheetName val="28. mell."/>
      <sheetName val="29. mell."/>
      <sheetName val="30.mell."/>
      <sheetName val="31.mell."/>
      <sheetName val="32.mell."/>
      <sheetName val="33.mell.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3">
          <cell r="S13">
            <v>20117139</v>
          </cell>
          <cell r="T13">
            <v>30717547</v>
          </cell>
          <cell r="U13">
            <v>19706000</v>
          </cell>
        </row>
        <row r="14">
          <cell r="S14">
            <v>68150</v>
          </cell>
          <cell r="T14">
            <v>68150</v>
          </cell>
          <cell r="U14">
            <v>65949</v>
          </cell>
        </row>
        <row r="15">
          <cell r="S15">
            <v>507808</v>
          </cell>
          <cell r="T15">
            <v>507808</v>
          </cell>
        </row>
        <row r="16">
          <cell r="Q16">
            <v>76911</v>
          </cell>
          <cell r="R16">
            <v>76911</v>
          </cell>
        </row>
        <row r="17">
          <cell r="Q17">
            <v>1300000</v>
          </cell>
          <cell r="R17">
            <v>848400</v>
          </cell>
          <cell r="S17">
            <v>1200000</v>
          </cell>
        </row>
        <row r="18">
          <cell r="J18">
            <v>127000</v>
          </cell>
          <cell r="T18">
            <v>147000</v>
          </cell>
        </row>
        <row r="19">
          <cell r="S19">
            <v>26670</v>
          </cell>
          <cell r="T19">
            <v>36830</v>
          </cell>
          <cell r="U19">
            <v>30377</v>
          </cell>
        </row>
        <row r="20">
          <cell r="S20">
            <v>74676</v>
          </cell>
          <cell r="T20">
            <v>64516</v>
          </cell>
        </row>
        <row r="21">
          <cell r="S21">
            <v>6283419</v>
          </cell>
          <cell r="T21">
            <v>6283419</v>
          </cell>
          <cell r="U21">
            <v>1552125</v>
          </cell>
        </row>
        <row r="23">
          <cell r="S23">
            <v>1943100</v>
          </cell>
          <cell r="T23">
            <v>1943100</v>
          </cell>
          <cell r="U23">
            <v>1897267</v>
          </cell>
        </row>
        <row r="24">
          <cell r="S24">
            <v>232410</v>
          </cell>
          <cell r="T24">
            <v>232410</v>
          </cell>
          <cell r="U24">
            <v>144145</v>
          </cell>
        </row>
        <row r="25">
          <cell r="S25">
            <v>5272496</v>
          </cell>
          <cell r="T25">
            <v>10697696</v>
          </cell>
          <cell r="U25">
            <v>7241993</v>
          </cell>
        </row>
        <row r="26">
          <cell r="S26">
            <v>146050</v>
          </cell>
          <cell r="T26">
            <v>146050</v>
          </cell>
          <cell r="U26">
            <v>88031</v>
          </cell>
        </row>
        <row r="27">
          <cell r="T27">
            <v>376970</v>
          </cell>
          <cell r="U27">
            <v>196972</v>
          </cell>
        </row>
        <row r="28">
          <cell r="S28">
            <v>675000</v>
          </cell>
          <cell r="T28">
            <v>675000</v>
          </cell>
          <cell r="U28">
            <v>675000</v>
          </cell>
        </row>
        <row r="29">
          <cell r="S29">
            <v>917865</v>
          </cell>
          <cell r="T29">
            <v>917865</v>
          </cell>
          <cell r="U29">
            <v>865738</v>
          </cell>
        </row>
        <row r="30">
          <cell r="S30">
            <v>3545527</v>
          </cell>
          <cell r="T30">
            <v>3315505</v>
          </cell>
          <cell r="U30">
            <v>2450705</v>
          </cell>
        </row>
        <row r="31">
          <cell r="S31">
            <v>231500</v>
          </cell>
          <cell r="T31">
            <v>231500</v>
          </cell>
          <cell r="U31">
            <v>92600</v>
          </cell>
        </row>
        <row r="32">
          <cell r="S32">
            <v>120000</v>
          </cell>
          <cell r="T32">
            <v>120000</v>
          </cell>
        </row>
        <row r="33">
          <cell r="S33">
            <v>100000</v>
          </cell>
        </row>
        <row r="35">
          <cell r="S35">
            <v>0</v>
          </cell>
          <cell r="T35">
            <v>0</v>
          </cell>
        </row>
        <row r="36">
          <cell r="S36">
            <v>132050</v>
          </cell>
          <cell r="T36">
            <v>132050</v>
          </cell>
          <cell r="U36">
            <v>101486</v>
          </cell>
        </row>
        <row r="37">
          <cell r="S37">
            <v>2730000</v>
          </cell>
          <cell r="T37">
            <v>3323090</v>
          </cell>
          <cell r="U37">
            <v>1875300</v>
          </cell>
        </row>
        <row r="39">
          <cell r="S39">
            <v>0</v>
          </cell>
          <cell r="T39">
            <v>89479</v>
          </cell>
          <cell r="U39">
            <v>89479</v>
          </cell>
        </row>
        <row r="40">
          <cell r="S40">
            <v>89479</v>
          </cell>
        </row>
        <row r="41">
          <cell r="S41">
            <v>7798338</v>
          </cell>
          <cell r="T41">
            <v>5144036</v>
          </cell>
          <cell r="U41">
            <v>5078272</v>
          </cell>
        </row>
        <row r="42">
          <cell r="S42">
            <v>1876128</v>
          </cell>
          <cell r="T42">
            <v>1487695</v>
          </cell>
          <cell r="U42">
            <v>1266250</v>
          </cell>
        </row>
        <row r="43">
          <cell r="S43">
            <v>1628924</v>
          </cell>
          <cell r="T43">
            <v>2033027</v>
          </cell>
          <cell r="U43">
            <v>1907824</v>
          </cell>
        </row>
        <row r="44">
          <cell r="S44">
            <v>4163641</v>
          </cell>
          <cell r="T44">
            <v>4933300</v>
          </cell>
          <cell r="U44">
            <v>4616543</v>
          </cell>
        </row>
      </sheetData>
      <sheetData sheetId="8">
        <row r="12">
          <cell r="M12">
            <v>2705173</v>
          </cell>
          <cell r="N12">
            <v>2737460</v>
          </cell>
          <cell r="O12">
            <v>133887</v>
          </cell>
        </row>
        <row r="14">
          <cell r="N14">
            <v>0</v>
          </cell>
        </row>
        <row r="16">
          <cell r="M16">
            <v>0</v>
          </cell>
          <cell r="N16">
            <v>29977830</v>
          </cell>
        </row>
        <row r="19">
          <cell r="N19">
            <v>0</v>
          </cell>
        </row>
        <row r="20">
          <cell r="M20">
            <v>1000000</v>
          </cell>
          <cell r="N20">
            <v>1000000</v>
          </cell>
        </row>
        <row r="23">
          <cell r="M23">
            <v>96816195</v>
          </cell>
          <cell r="N23">
            <v>233867934</v>
          </cell>
          <cell r="O23">
            <v>89309091</v>
          </cell>
        </row>
        <row r="24">
          <cell r="N24">
            <v>0</v>
          </cell>
        </row>
        <row r="25">
          <cell r="N25">
            <v>185928</v>
          </cell>
          <cell r="O25">
            <v>185928</v>
          </cell>
        </row>
        <row r="27">
          <cell r="M27">
            <v>179959</v>
          </cell>
          <cell r="N27">
            <v>147672</v>
          </cell>
        </row>
        <row r="30">
          <cell r="N30">
            <v>23990545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8">
    <tabColor rgb="FFFFFF00"/>
    <pageSetUpPr fitToPage="1"/>
  </sheetPr>
  <dimension ref="A1:HS511"/>
  <sheetViews>
    <sheetView tabSelected="1" workbookViewId="0">
      <selection activeCell="A3" sqref="A3:C3"/>
    </sheetView>
  </sheetViews>
  <sheetFormatPr defaultRowHeight="21.95" customHeight="1" x14ac:dyDescent="0.2"/>
  <cols>
    <col min="1" max="1" width="4.7109375" style="13" customWidth="1"/>
    <col min="2" max="2" width="9.140625" style="13"/>
    <col min="3" max="3" width="46" style="13" customWidth="1"/>
    <col min="4" max="16" width="14" style="13" customWidth="1"/>
    <col min="17" max="21" width="7.7109375" style="13" customWidth="1"/>
    <col min="22" max="22" width="9.5703125" style="13" customWidth="1"/>
    <col min="23" max="70" width="7.7109375" style="13" customWidth="1"/>
    <col min="71" max="16384" width="9.140625" style="13"/>
  </cols>
  <sheetData>
    <row r="1" spans="1:227" s="1" customFormat="1" ht="12.75" x14ac:dyDescent="0.2"/>
    <row r="2" spans="1:227" s="2" customFormat="1" ht="12.75" x14ac:dyDescent="0.2"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3"/>
      <c r="R2" s="3"/>
      <c r="S2" s="3"/>
      <c r="T2" s="3"/>
      <c r="U2" s="3"/>
      <c r="V2" s="4"/>
      <c r="W2" s="4"/>
    </row>
    <row r="3" spans="1:227" s="2" customFormat="1" ht="12.75" x14ac:dyDescent="0.2">
      <c r="A3" s="69"/>
      <c r="B3" s="70"/>
      <c r="C3" s="70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6"/>
      <c r="W3" s="6"/>
    </row>
    <row r="4" spans="1:227" s="7" customFormat="1" ht="14.25" x14ac:dyDescent="0.2">
      <c r="B4" s="71" t="s">
        <v>0</v>
      </c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8"/>
      <c r="R4" s="8"/>
      <c r="S4" s="8"/>
      <c r="T4" s="8"/>
      <c r="U4" s="8"/>
      <c r="V4" s="8"/>
      <c r="W4" s="8"/>
      <c r="X4" s="8"/>
      <c r="Y4" s="8"/>
      <c r="Z4" s="8"/>
      <c r="AA4" s="8"/>
    </row>
    <row r="5" spans="1:227" s="9" customFormat="1" ht="15.75" customHeight="1" x14ac:dyDescent="0.25">
      <c r="B5" s="72" t="s">
        <v>1</v>
      </c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10"/>
      <c r="R5" s="10"/>
      <c r="S5" s="10"/>
      <c r="T5" s="10"/>
      <c r="U5" s="10"/>
      <c r="V5" s="10"/>
    </row>
    <row r="6" spans="1:227" s="9" customFormat="1" ht="15.75" customHeight="1" x14ac:dyDescent="0.25">
      <c r="B6" s="72" t="s">
        <v>2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11"/>
      <c r="R6" s="11"/>
      <c r="S6" s="11"/>
      <c r="T6" s="11"/>
      <c r="U6" s="11"/>
      <c r="V6" s="11"/>
    </row>
    <row r="7" spans="1:227" s="1" customFormat="1" ht="13.5" thickBot="1" x14ac:dyDescent="0.25"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12" t="s">
        <v>3</v>
      </c>
      <c r="Q7" s="4"/>
      <c r="R7" s="4"/>
      <c r="S7" s="4"/>
      <c r="T7" s="4"/>
      <c r="U7" s="4"/>
      <c r="V7" s="4"/>
      <c r="W7" s="4"/>
    </row>
    <row r="8" spans="1:227" ht="45.75" customHeight="1" thickBot="1" x14ac:dyDescent="0.25">
      <c r="A8" s="73" t="s">
        <v>4</v>
      </c>
      <c r="B8" s="76" t="s">
        <v>5</v>
      </c>
      <c r="C8" s="77"/>
      <c r="D8" s="82" t="s">
        <v>6</v>
      </c>
      <c r="E8" s="83"/>
      <c r="F8" s="84"/>
      <c r="G8" s="82" t="s">
        <v>7</v>
      </c>
      <c r="H8" s="83"/>
      <c r="I8" s="84"/>
      <c r="J8" s="85" t="s">
        <v>8</v>
      </c>
      <c r="K8" s="83"/>
      <c r="L8" s="84"/>
      <c r="M8" s="63" t="s">
        <v>9</v>
      </c>
      <c r="N8" s="64"/>
      <c r="O8" s="64"/>
      <c r="P8" s="65"/>
      <c r="AC8" s="14"/>
    </row>
    <row r="9" spans="1:227" ht="21.95" customHeight="1" thickBot="1" x14ac:dyDescent="0.25">
      <c r="A9" s="74"/>
      <c r="B9" s="78"/>
      <c r="C9" s="79"/>
      <c r="D9" s="15" t="s">
        <v>10</v>
      </c>
      <c r="E9" s="15" t="s">
        <v>11</v>
      </c>
      <c r="F9" s="16" t="s">
        <v>12</v>
      </c>
      <c r="G9" s="15" t="s">
        <v>10</v>
      </c>
      <c r="H9" s="15" t="s">
        <v>11</v>
      </c>
      <c r="I9" s="16" t="s">
        <v>12</v>
      </c>
      <c r="J9" s="15" t="s">
        <v>10</v>
      </c>
      <c r="K9" s="15" t="s">
        <v>11</v>
      </c>
      <c r="L9" s="16" t="s">
        <v>12</v>
      </c>
      <c r="M9" s="15" t="s">
        <v>10</v>
      </c>
      <c r="N9" s="15" t="s">
        <v>11</v>
      </c>
      <c r="O9" s="16" t="s">
        <v>12</v>
      </c>
      <c r="P9" s="16" t="s">
        <v>13</v>
      </c>
      <c r="AC9" s="14"/>
    </row>
    <row r="10" spans="1:227" ht="21.95" customHeight="1" thickBot="1" x14ac:dyDescent="0.25">
      <c r="A10" s="75"/>
      <c r="B10" s="80"/>
      <c r="C10" s="81"/>
      <c r="D10" s="66" t="s">
        <v>14</v>
      </c>
      <c r="E10" s="67"/>
      <c r="F10" s="17" t="s">
        <v>15</v>
      </c>
      <c r="G10" s="66" t="s">
        <v>14</v>
      </c>
      <c r="H10" s="67"/>
      <c r="I10" s="17" t="s">
        <v>15</v>
      </c>
      <c r="J10" s="66" t="s">
        <v>14</v>
      </c>
      <c r="K10" s="67"/>
      <c r="L10" s="17" t="s">
        <v>15</v>
      </c>
      <c r="M10" s="66" t="s">
        <v>14</v>
      </c>
      <c r="N10" s="67"/>
      <c r="O10" s="17" t="s">
        <v>15</v>
      </c>
      <c r="P10" s="17" t="s">
        <v>16</v>
      </c>
      <c r="AC10" s="14"/>
    </row>
    <row r="11" spans="1:227" ht="30" x14ac:dyDescent="0.25">
      <c r="A11" s="18" t="s">
        <v>17</v>
      </c>
      <c r="B11" s="19" t="s">
        <v>18</v>
      </c>
      <c r="C11" s="20" t="s">
        <v>19</v>
      </c>
      <c r="D11" s="21">
        <f>'[1]7..mell.'!S13</f>
        <v>20117139</v>
      </c>
      <c r="E11" s="22">
        <f>'[1]7..mell.'!T13</f>
        <v>30717547</v>
      </c>
      <c r="F11" s="23">
        <f>'[1]7..mell.'!U13</f>
        <v>19706000</v>
      </c>
      <c r="G11" s="21">
        <f>'[1]8... mell.'!M12</f>
        <v>2705173</v>
      </c>
      <c r="H11" s="22">
        <f>'[1]8... mell.'!N12</f>
        <v>2737460</v>
      </c>
      <c r="I11" s="23">
        <f>'[1]8... mell.'!O12</f>
        <v>133887</v>
      </c>
      <c r="J11" s="21"/>
      <c r="K11" s="22"/>
      <c r="L11" s="23"/>
      <c r="M11" s="24">
        <f>D11+G11+J11</f>
        <v>22822312</v>
      </c>
      <c r="N11" s="24">
        <f>E11+H11+K11</f>
        <v>33455007</v>
      </c>
      <c r="O11" s="24">
        <f>F11+I11+L11</f>
        <v>19839887</v>
      </c>
      <c r="P11" s="25">
        <f>O11/N11*100</f>
        <v>59.303191895909634</v>
      </c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  <c r="CW11" s="14"/>
      <c r="CX11" s="14"/>
      <c r="CY11" s="14"/>
      <c r="CZ11" s="14"/>
      <c r="DA11" s="14"/>
      <c r="DB11" s="14"/>
      <c r="DC11" s="14"/>
      <c r="DD11" s="14"/>
      <c r="DE11" s="14"/>
      <c r="DF11" s="14"/>
      <c r="DG11" s="14"/>
      <c r="DH11" s="14"/>
      <c r="DI11" s="14"/>
      <c r="DJ11" s="14"/>
      <c r="DK11" s="14"/>
      <c r="DL11" s="14"/>
      <c r="DM11" s="14"/>
      <c r="DN11" s="14"/>
      <c r="DO11" s="14"/>
      <c r="DP11" s="14"/>
      <c r="DQ11" s="14"/>
      <c r="DR11" s="14"/>
      <c r="DS11" s="14"/>
      <c r="DT11" s="14"/>
      <c r="DU11" s="14"/>
      <c r="DV11" s="14"/>
      <c r="DW11" s="14"/>
      <c r="DX11" s="14"/>
      <c r="DY11" s="14"/>
      <c r="DZ11" s="14"/>
      <c r="EA11" s="14"/>
      <c r="EB11" s="14"/>
      <c r="EC11" s="14"/>
      <c r="ED11" s="14"/>
      <c r="EE11" s="14"/>
      <c r="EF11" s="14"/>
      <c r="EG11" s="14"/>
      <c r="EH11" s="14"/>
      <c r="EI11" s="14"/>
      <c r="EJ11" s="14"/>
      <c r="EK11" s="14"/>
      <c r="EL11" s="14"/>
      <c r="EM11" s="14"/>
      <c r="EN11" s="14"/>
      <c r="EO11" s="14"/>
      <c r="EP11" s="14"/>
      <c r="EQ11" s="14"/>
      <c r="ER11" s="14"/>
      <c r="ES11" s="14"/>
      <c r="ET11" s="14"/>
      <c r="EU11" s="14"/>
      <c r="EV11" s="14"/>
      <c r="EW11" s="14"/>
      <c r="EX11" s="14"/>
      <c r="EY11" s="14"/>
      <c r="EZ11" s="14"/>
      <c r="FA11" s="14"/>
      <c r="FB11" s="14"/>
      <c r="FC11" s="14"/>
      <c r="FD11" s="14"/>
      <c r="FE11" s="14"/>
      <c r="FF11" s="14"/>
      <c r="FG11" s="14"/>
      <c r="FH11" s="14"/>
      <c r="FI11" s="14"/>
      <c r="FJ11" s="14"/>
      <c r="FK11" s="14"/>
      <c r="FL11" s="14"/>
      <c r="FM11" s="14"/>
      <c r="FN11" s="14"/>
      <c r="FO11" s="14"/>
      <c r="FP11" s="14"/>
      <c r="FQ11" s="14"/>
      <c r="FR11" s="14"/>
      <c r="FS11" s="14"/>
      <c r="FT11" s="14"/>
      <c r="FU11" s="14"/>
      <c r="FV11" s="14"/>
      <c r="FW11" s="14"/>
      <c r="FX11" s="14"/>
      <c r="FY11" s="14"/>
      <c r="FZ11" s="14"/>
      <c r="GA11" s="14"/>
      <c r="GB11" s="14"/>
      <c r="GC11" s="14"/>
      <c r="GD11" s="14"/>
      <c r="GE11" s="14"/>
      <c r="GF11" s="14"/>
      <c r="GG11" s="14"/>
      <c r="GH11" s="14"/>
      <c r="GI11" s="14"/>
      <c r="GJ11" s="14"/>
      <c r="GK11" s="14"/>
      <c r="GL11" s="14"/>
      <c r="GM11" s="14"/>
      <c r="GN11" s="14"/>
      <c r="GO11" s="14"/>
      <c r="GP11" s="14"/>
      <c r="GQ11" s="14"/>
      <c r="GR11" s="14"/>
      <c r="GS11" s="14"/>
      <c r="GT11" s="14"/>
      <c r="GU11" s="14"/>
      <c r="GV11" s="14"/>
      <c r="GW11" s="14"/>
      <c r="GX11" s="14"/>
      <c r="GY11" s="14"/>
      <c r="GZ11" s="14"/>
      <c r="HA11" s="14"/>
      <c r="HB11" s="14"/>
      <c r="HC11" s="14"/>
      <c r="HD11" s="14"/>
      <c r="HE11" s="14"/>
      <c r="HF11" s="14"/>
      <c r="HG11" s="14"/>
      <c r="HH11" s="14"/>
      <c r="HI11" s="14"/>
      <c r="HJ11" s="14"/>
      <c r="HK11" s="14"/>
      <c r="HL11" s="14"/>
      <c r="HM11" s="14"/>
      <c r="HN11" s="14"/>
      <c r="HO11" s="14"/>
      <c r="HP11" s="14"/>
      <c r="HQ11" s="14"/>
      <c r="HR11" s="14"/>
      <c r="HS11" s="14"/>
    </row>
    <row r="12" spans="1:227" ht="15" x14ac:dyDescent="0.25">
      <c r="A12" s="26" t="s">
        <v>20</v>
      </c>
      <c r="B12" s="27" t="s">
        <v>21</v>
      </c>
      <c r="C12" s="20" t="s">
        <v>22</v>
      </c>
      <c r="D12" s="21">
        <f>'[1]7..mell.'!S14</f>
        <v>68150</v>
      </c>
      <c r="E12" s="22">
        <f>'[1]7..mell.'!T14</f>
        <v>68150</v>
      </c>
      <c r="F12" s="23">
        <f>'[1]7..mell.'!U14</f>
        <v>65949</v>
      </c>
      <c r="G12" s="21"/>
      <c r="H12" s="22"/>
      <c r="I12" s="23"/>
      <c r="J12" s="21"/>
      <c r="K12" s="22"/>
      <c r="L12" s="23"/>
      <c r="M12" s="24">
        <f t="shared" ref="M12:O42" si="0">D12+G12+J12</f>
        <v>68150</v>
      </c>
      <c r="N12" s="24">
        <f t="shared" si="0"/>
        <v>68150</v>
      </c>
      <c r="O12" s="24">
        <f t="shared" si="0"/>
        <v>65949</v>
      </c>
      <c r="P12" s="25">
        <f t="shared" ref="P12:P44" si="1">O12/N12*100</f>
        <v>96.770359501100515</v>
      </c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/>
      <c r="CV12" s="14"/>
      <c r="CW12" s="14"/>
      <c r="CX12" s="14"/>
      <c r="CY12" s="14"/>
      <c r="CZ12" s="14"/>
      <c r="DA12" s="14"/>
      <c r="DB12" s="14"/>
      <c r="DC12" s="14"/>
      <c r="DD12" s="14"/>
      <c r="DE12" s="14"/>
      <c r="DF12" s="14"/>
      <c r="DG12" s="14"/>
      <c r="DH12" s="14"/>
      <c r="DI12" s="14"/>
      <c r="DJ12" s="14"/>
      <c r="DK12" s="14"/>
      <c r="DL12" s="14"/>
      <c r="DM12" s="14"/>
      <c r="DN12" s="14"/>
      <c r="DO12" s="14"/>
      <c r="DP12" s="14"/>
      <c r="DQ12" s="14"/>
      <c r="DR12" s="14"/>
      <c r="DS12" s="14"/>
      <c r="DT12" s="14"/>
      <c r="DU12" s="14"/>
      <c r="DV12" s="14"/>
      <c r="DW12" s="14"/>
      <c r="DX12" s="14"/>
      <c r="DY12" s="14"/>
      <c r="DZ12" s="14"/>
      <c r="EA12" s="14"/>
      <c r="EB12" s="14"/>
      <c r="EC12" s="14"/>
      <c r="ED12" s="14"/>
      <c r="EE12" s="14"/>
      <c r="EF12" s="14"/>
      <c r="EG12" s="14"/>
      <c r="EH12" s="14"/>
      <c r="EI12" s="14"/>
      <c r="EJ12" s="14"/>
      <c r="EK12" s="14"/>
      <c r="EL12" s="14"/>
      <c r="EM12" s="14"/>
      <c r="EN12" s="14"/>
      <c r="EO12" s="14"/>
      <c r="EP12" s="14"/>
      <c r="EQ12" s="14"/>
      <c r="ER12" s="14"/>
      <c r="ES12" s="14"/>
      <c r="ET12" s="14"/>
      <c r="EU12" s="14"/>
      <c r="EV12" s="14"/>
      <c r="EW12" s="14"/>
      <c r="EX12" s="14"/>
      <c r="EY12" s="14"/>
      <c r="EZ12" s="14"/>
      <c r="FA12" s="14"/>
      <c r="FB12" s="14"/>
      <c r="FC12" s="14"/>
      <c r="FD12" s="14"/>
      <c r="FE12" s="14"/>
      <c r="FF12" s="14"/>
      <c r="FG12" s="14"/>
      <c r="FH12" s="14"/>
      <c r="FI12" s="14"/>
      <c r="FJ12" s="14"/>
      <c r="FK12" s="14"/>
      <c r="FL12" s="14"/>
      <c r="FM12" s="14"/>
      <c r="FN12" s="14"/>
      <c r="FO12" s="14"/>
      <c r="FP12" s="14"/>
      <c r="FQ12" s="14"/>
      <c r="FR12" s="14"/>
      <c r="FS12" s="14"/>
      <c r="FT12" s="14"/>
      <c r="FU12" s="14"/>
      <c r="FV12" s="14"/>
      <c r="FW12" s="14"/>
      <c r="FX12" s="14"/>
      <c r="FY12" s="14"/>
      <c r="FZ12" s="14"/>
      <c r="GA12" s="14"/>
      <c r="GB12" s="14"/>
      <c r="GC12" s="14"/>
      <c r="GD12" s="14"/>
      <c r="GE12" s="14"/>
      <c r="GF12" s="14"/>
      <c r="GG12" s="14"/>
      <c r="GH12" s="14"/>
      <c r="GI12" s="14"/>
      <c r="GJ12" s="14"/>
      <c r="GK12" s="14"/>
      <c r="GL12" s="14"/>
      <c r="GM12" s="14"/>
      <c r="GN12" s="14"/>
      <c r="GO12" s="14"/>
      <c r="GP12" s="14"/>
      <c r="GQ12" s="14"/>
      <c r="GR12" s="14"/>
      <c r="GS12" s="14"/>
      <c r="GT12" s="14"/>
      <c r="GU12" s="14"/>
      <c r="GV12" s="14"/>
      <c r="GW12" s="14"/>
      <c r="GX12" s="14"/>
      <c r="GY12" s="14"/>
      <c r="GZ12" s="14"/>
      <c r="HA12" s="14"/>
      <c r="HB12" s="14"/>
      <c r="HC12" s="14"/>
      <c r="HD12" s="14"/>
      <c r="HE12" s="14"/>
      <c r="HF12" s="14"/>
      <c r="HG12" s="14"/>
      <c r="HH12" s="14"/>
      <c r="HI12" s="14"/>
      <c r="HJ12" s="14"/>
      <c r="HK12" s="14"/>
      <c r="HL12" s="14"/>
      <c r="HM12" s="14"/>
      <c r="HN12" s="14"/>
      <c r="HO12" s="14"/>
      <c r="HP12" s="14"/>
      <c r="HQ12" s="14"/>
      <c r="HR12" s="14"/>
      <c r="HS12" s="14"/>
    </row>
    <row r="13" spans="1:227" s="30" customFormat="1" ht="30" x14ac:dyDescent="0.25">
      <c r="A13" s="28" t="s">
        <v>23</v>
      </c>
      <c r="B13" s="27" t="s">
        <v>24</v>
      </c>
      <c r="C13" s="20" t="s">
        <v>25</v>
      </c>
      <c r="D13" s="21">
        <f>'[1]7..mell.'!S15</f>
        <v>507808</v>
      </c>
      <c r="E13" s="22">
        <f>'[1]7..mell.'!T15</f>
        <v>507808</v>
      </c>
      <c r="F13" s="23">
        <f>'[1]7..mell.'!U15</f>
        <v>0</v>
      </c>
      <c r="G13" s="21"/>
      <c r="H13" s="22">
        <f>'[1]8... mell.'!N14</f>
        <v>0</v>
      </c>
      <c r="I13" s="23">
        <f>'[1]8... mell.'!O14</f>
        <v>0</v>
      </c>
      <c r="J13" s="21"/>
      <c r="K13" s="22"/>
      <c r="L13" s="23"/>
      <c r="M13" s="24">
        <f t="shared" si="0"/>
        <v>507808</v>
      </c>
      <c r="N13" s="24">
        <f t="shared" si="0"/>
        <v>507808</v>
      </c>
      <c r="O13" s="24">
        <f t="shared" si="0"/>
        <v>0</v>
      </c>
      <c r="P13" s="25">
        <f t="shared" si="1"/>
        <v>0</v>
      </c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F13" s="29"/>
      <c r="BG13" s="29"/>
      <c r="BH13" s="29"/>
      <c r="BI13" s="29"/>
      <c r="BJ13" s="29"/>
      <c r="BK13" s="29"/>
      <c r="BL13" s="29"/>
      <c r="BM13" s="29"/>
      <c r="BN13" s="29"/>
      <c r="BO13" s="29"/>
      <c r="BP13" s="29"/>
      <c r="BQ13" s="29"/>
      <c r="BR13" s="29"/>
      <c r="BS13" s="29"/>
      <c r="BT13" s="29"/>
      <c r="BU13" s="29"/>
      <c r="BV13" s="29"/>
      <c r="BW13" s="29"/>
      <c r="BX13" s="29"/>
      <c r="BY13" s="29"/>
      <c r="BZ13" s="29"/>
      <c r="CA13" s="29"/>
      <c r="CB13" s="29"/>
      <c r="CC13" s="29"/>
      <c r="CD13" s="29"/>
      <c r="CE13" s="29"/>
      <c r="CF13" s="29"/>
      <c r="CG13" s="29"/>
      <c r="CH13" s="29"/>
      <c r="CI13" s="29"/>
      <c r="CJ13" s="29"/>
      <c r="CK13" s="29"/>
      <c r="CL13" s="29"/>
      <c r="CM13" s="29"/>
      <c r="CN13" s="29"/>
      <c r="CO13" s="29"/>
      <c r="CP13" s="29"/>
      <c r="CQ13" s="29"/>
      <c r="CR13" s="29"/>
      <c r="CS13" s="29"/>
      <c r="CT13" s="29"/>
      <c r="CU13" s="29"/>
      <c r="CV13" s="29"/>
      <c r="CW13" s="29"/>
      <c r="CX13" s="29"/>
      <c r="CY13" s="29"/>
      <c r="CZ13" s="29"/>
      <c r="DA13" s="29"/>
      <c r="DB13" s="29"/>
      <c r="DC13" s="29"/>
      <c r="DD13" s="29"/>
      <c r="DE13" s="29"/>
      <c r="DF13" s="29"/>
      <c r="DG13" s="29"/>
      <c r="DH13" s="29"/>
      <c r="DI13" s="29"/>
      <c r="DJ13" s="29"/>
      <c r="DK13" s="29"/>
      <c r="DL13" s="29"/>
      <c r="DM13" s="29"/>
      <c r="DN13" s="29"/>
      <c r="DO13" s="29"/>
      <c r="DP13" s="29"/>
      <c r="DQ13" s="29"/>
      <c r="DR13" s="29"/>
      <c r="DS13" s="29"/>
      <c r="DT13" s="29"/>
      <c r="DU13" s="29"/>
      <c r="DV13" s="29"/>
      <c r="DW13" s="29"/>
      <c r="DX13" s="29"/>
      <c r="DY13" s="29"/>
      <c r="DZ13" s="29"/>
      <c r="EA13" s="29"/>
      <c r="EB13" s="29"/>
      <c r="EC13" s="29"/>
      <c r="ED13" s="29"/>
      <c r="EE13" s="29"/>
      <c r="EF13" s="29"/>
      <c r="EG13" s="29"/>
      <c r="EH13" s="29"/>
      <c r="EI13" s="29"/>
      <c r="EJ13" s="29"/>
      <c r="EK13" s="29"/>
      <c r="EL13" s="29"/>
      <c r="EM13" s="29"/>
      <c r="EN13" s="29"/>
      <c r="EO13" s="29"/>
      <c r="EP13" s="29"/>
      <c r="EQ13" s="29"/>
      <c r="ER13" s="29"/>
      <c r="ES13" s="29"/>
      <c r="ET13" s="29"/>
      <c r="EU13" s="29"/>
      <c r="EV13" s="29"/>
      <c r="EW13" s="29"/>
      <c r="EX13" s="29"/>
      <c r="EY13" s="29"/>
      <c r="EZ13" s="29"/>
      <c r="FA13" s="29"/>
      <c r="FB13" s="29"/>
      <c r="FC13" s="29"/>
      <c r="FD13" s="29"/>
      <c r="FE13" s="29"/>
      <c r="FF13" s="29"/>
      <c r="FG13" s="29"/>
      <c r="FH13" s="29"/>
      <c r="FI13" s="29"/>
      <c r="FJ13" s="29"/>
      <c r="FK13" s="29"/>
      <c r="FL13" s="29"/>
      <c r="FM13" s="29"/>
      <c r="FN13" s="29"/>
      <c r="FO13" s="29"/>
      <c r="FP13" s="29"/>
      <c r="FQ13" s="29"/>
      <c r="FR13" s="29"/>
      <c r="FS13" s="29"/>
      <c r="FT13" s="29"/>
      <c r="FU13" s="29"/>
      <c r="FV13" s="29"/>
      <c r="FW13" s="29"/>
      <c r="FX13" s="29"/>
      <c r="FY13" s="29"/>
      <c r="FZ13" s="29"/>
      <c r="GA13" s="29"/>
      <c r="GB13" s="29"/>
      <c r="GC13" s="29"/>
      <c r="GD13" s="29"/>
      <c r="GE13" s="29"/>
      <c r="GF13" s="29"/>
      <c r="GG13" s="29"/>
      <c r="GH13" s="29"/>
      <c r="GI13" s="29"/>
      <c r="GJ13" s="29"/>
      <c r="GK13" s="29"/>
      <c r="GL13" s="29"/>
      <c r="GM13" s="29"/>
      <c r="GN13" s="29"/>
      <c r="GO13" s="29"/>
      <c r="GP13" s="29"/>
      <c r="GQ13" s="29"/>
      <c r="GR13" s="29"/>
      <c r="GS13" s="29"/>
      <c r="GT13" s="29"/>
      <c r="GU13" s="29"/>
      <c r="GV13" s="29"/>
      <c r="GW13" s="29"/>
      <c r="GX13" s="29"/>
      <c r="GY13" s="29"/>
      <c r="GZ13" s="29"/>
      <c r="HA13" s="29"/>
      <c r="HB13" s="29"/>
      <c r="HC13" s="29"/>
      <c r="HD13" s="29"/>
      <c r="HE13" s="29"/>
      <c r="HF13" s="29"/>
      <c r="HG13" s="29"/>
      <c r="HH13" s="29"/>
      <c r="HI13" s="29"/>
      <c r="HJ13" s="29"/>
      <c r="HK13" s="29"/>
      <c r="HL13" s="29"/>
      <c r="HM13" s="29"/>
      <c r="HN13" s="29"/>
      <c r="HO13" s="29"/>
      <c r="HP13" s="29"/>
      <c r="HQ13" s="29"/>
      <c r="HR13" s="29"/>
      <c r="HS13" s="29"/>
    </row>
    <row r="14" spans="1:227" ht="30" x14ac:dyDescent="0.25">
      <c r="A14" s="26" t="s">
        <v>26</v>
      </c>
      <c r="B14" s="31" t="s">
        <v>27</v>
      </c>
      <c r="C14" s="32" t="s">
        <v>28</v>
      </c>
      <c r="D14" s="21"/>
      <c r="E14" s="22">
        <f>'[1]7..mell.'!Q16</f>
        <v>76911</v>
      </c>
      <c r="F14" s="23">
        <f>'[1]7..mell.'!R16</f>
        <v>76911</v>
      </c>
      <c r="G14" s="21"/>
      <c r="H14" s="22"/>
      <c r="I14" s="23"/>
      <c r="J14" s="21">
        <v>1449359</v>
      </c>
      <c r="K14" s="22">
        <v>1449359</v>
      </c>
      <c r="L14" s="23">
        <v>1449359</v>
      </c>
      <c r="M14" s="24">
        <f t="shared" si="0"/>
        <v>1449359</v>
      </c>
      <c r="N14" s="24">
        <f t="shared" si="0"/>
        <v>1526270</v>
      </c>
      <c r="O14" s="24">
        <f t="shared" si="0"/>
        <v>1526270</v>
      </c>
      <c r="P14" s="25">
        <f t="shared" si="1"/>
        <v>100</v>
      </c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/>
      <c r="CV14" s="14"/>
      <c r="CW14" s="14"/>
      <c r="CX14" s="14"/>
      <c r="CY14" s="14"/>
      <c r="CZ14" s="14"/>
      <c r="DA14" s="14"/>
      <c r="DB14" s="14"/>
      <c r="DC14" s="14"/>
      <c r="DD14" s="14"/>
      <c r="DE14" s="14"/>
      <c r="DF14" s="14"/>
      <c r="DG14" s="14"/>
      <c r="DH14" s="14"/>
      <c r="DI14" s="14"/>
      <c r="DJ14" s="14"/>
      <c r="DK14" s="14"/>
      <c r="DL14" s="14"/>
      <c r="DM14" s="14"/>
      <c r="DN14" s="14"/>
      <c r="DO14" s="14"/>
      <c r="DP14" s="14"/>
      <c r="DQ14" s="14"/>
      <c r="DR14" s="14"/>
      <c r="DS14" s="14"/>
      <c r="DT14" s="14"/>
      <c r="DU14" s="14"/>
      <c r="DV14" s="14"/>
      <c r="DW14" s="14"/>
      <c r="DX14" s="14"/>
      <c r="DY14" s="14"/>
      <c r="DZ14" s="14"/>
      <c r="EA14" s="14"/>
      <c r="EB14" s="14"/>
      <c r="EC14" s="14"/>
      <c r="ED14" s="14"/>
      <c r="EE14" s="14"/>
      <c r="EF14" s="14"/>
      <c r="EG14" s="14"/>
      <c r="EH14" s="14"/>
      <c r="EI14" s="14"/>
      <c r="EJ14" s="14"/>
      <c r="EK14" s="14"/>
      <c r="EL14" s="14"/>
      <c r="EM14" s="14"/>
      <c r="EN14" s="14"/>
      <c r="EO14" s="14"/>
      <c r="EP14" s="14"/>
      <c r="EQ14" s="14"/>
      <c r="ER14" s="14"/>
      <c r="ES14" s="14"/>
      <c r="ET14" s="14"/>
      <c r="EU14" s="14"/>
      <c r="EV14" s="14"/>
      <c r="EW14" s="14"/>
      <c r="EX14" s="14"/>
      <c r="EY14" s="14"/>
      <c r="EZ14" s="14"/>
      <c r="FA14" s="14"/>
      <c r="FB14" s="14"/>
      <c r="FC14" s="14"/>
      <c r="FD14" s="14"/>
      <c r="FE14" s="14"/>
      <c r="FF14" s="14"/>
      <c r="FG14" s="14"/>
      <c r="FH14" s="14"/>
      <c r="FI14" s="14"/>
      <c r="FJ14" s="14"/>
      <c r="FK14" s="14"/>
      <c r="FL14" s="14"/>
      <c r="FM14" s="14"/>
      <c r="FN14" s="14"/>
      <c r="FO14" s="14"/>
      <c r="FP14" s="14"/>
      <c r="FQ14" s="14"/>
      <c r="FR14" s="14"/>
      <c r="FS14" s="14"/>
      <c r="FT14" s="14"/>
      <c r="FU14" s="14"/>
      <c r="FV14" s="14"/>
      <c r="FW14" s="14"/>
      <c r="FX14" s="14"/>
      <c r="FY14" s="14"/>
      <c r="FZ14" s="14"/>
      <c r="GA14" s="14"/>
      <c r="GB14" s="14"/>
      <c r="GC14" s="14"/>
      <c r="GD14" s="14"/>
      <c r="GE14" s="14"/>
      <c r="GF14" s="14"/>
      <c r="GG14" s="14"/>
      <c r="GH14" s="14"/>
      <c r="GI14" s="14"/>
      <c r="GJ14" s="14"/>
      <c r="GK14" s="14"/>
      <c r="GL14" s="14"/>
      <c r="GM14" s="14"/>
      <c r="GN14" s="14"/>
      <c r="GO14" s="14"/>
      <c r="GP14" s="14"/>
      <c r="GQ14" s="14"/>
      <c r="GR14" s="14"/>
      <c r="GS14" s="14"/>
      <c r="GT14" s="14"/>
      <c r="GU14" s="14"/>
      <c r="GV14" s="14"/>
      <c r="GW14" s="14"/>
      <c r="GX14" s="14"/>
      <c r="GY14" s="14"/>
      <c r="GZ14" s="14"/>
      <c r="HA14" s="14"/>
      <c r="HB14" s="14"/>
      <c r="HC14" s="14"/>
      <c r="HD14" s="14"/>
      <c r="HE14" s="14"/>
      <c r="HF14" s="14"/>
      <c r="HG14" s="14"/>
      <c r="HH14" s="14"/>
      <c r="HI14" s="14"/>
      <c r="HJ14" s="14"/>
      <c r="HK14" s="14"/>
      <c r="HL14" s="14"/>
      <c r="HM14" s="14"/>
      <c r="HN14" s="14"/>
      <c r="HO14" s="14"/>
      <c r="HP14" s="14"/>
      <c r="HQ14" s="14"/>
      <c r="HR14" s="14"/>
      <c r="HS14" s="14"/>
    </row>
    <row r="15" spans="1:227" ht="15" x14ac:dyDescent="0.25">
      <c r="A15" s="26" t="s">
        <v>29</v>
      </c>
      <c r="B15" s="31" t="s">
        <v>30</v>
      </c>
      <c r="C15" s="32" t="s">
        <v>31</v>
      </c>
      <c r="D15" s="21">
        <f>'[1]7..mell.'!S17</f>
        <v>1200000</v>
      </c>
      <c r="E15" s="22">
        <f>'[1]7..mell.'!Q17</f>
        <v>1300000</v>
      </c>
      <c r="F15" s="23">
        <f>'[1]7..mell.'!R17</f>
        <v>848400</v>
      </c>
      <c r="G15" s="21"/>
      <c r="H15" s="22"/>
      <c r="I15" s="23"/>
      <c r="J15" s="21"/>
      <c r="K15" s="22"/>
      <c r="L15" s="23"/>
      <c r="M15" s="24">
        <f>D15+G15+J15</f>
        <v>1200000</v>
      </c>
      <c r="N15" s="24">
        <f>E15+H15+K15</f>
        <v>1300000</v>
      </c>
      <c r="O15" s="24">
        <f>F15+I15+L15</f>
        <v>848400</v>
      </c>
      <c r="P15" s="25">
        <f>O15/N15*100</f>
        <v>65.261538461538464</v>
      </c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4"/>
      <c r="CP15" s="14"/>
      <c r="CQ15" s="14"/>
      <c r="CR15" s="14"/>
      <c r="CS15" s="14"/>
      <c r="CT15" s="14"/>
      <c r="CU15" s="14"/>
      <c r="CV15" s="14"/>
      <c r="CW15" s="14"/>
      <c r="CX15" s="14"/>
      <c r="CY15" s="14"/>
      <c r="CZ15" s="14"/>
      <c r="DA15" s="14"/>
      <c r="DB15" s="14"/>
      <c r="DC15" s="14"/>
      <c r="DD15" s="14"/>
      <c r="DE15" s="14"/>
      <c r="DF15" s="14"/>
      <c r="DG15" s="14"/>
      <c r="DH15" s="14"/>
      <c r="DI15" s="14"/>
      <c r="DJ15" s="14"/>
      <c r="DK15" s="14"/>
      <c r="DL15" s="14"/>
      <c r="DM15" s="14"/>
      <c r="DN15" s="14"/>
      <c r="DO15" s="14"/>
      <c r="DP15" s="14"/>
      <c r="DQ15" s="14"/>
      <c r="DR15" s="14"/>
      <c r="DS15" s="14"/>
      <c r="DT15" s="14"/>
      <c r="DU15" s="14"/>
      <c r="DV15" s="14"/>
      <c r="DW15" s="14"/>
      <c r="DX15" s="14"/>
      <c r="DY15" s="14"/>
      <c r="DZ15" s="14"/>
      <c r="EA15" s="14"/>
      <c r="EB15" s="14"/>
      <c r="EC15" s="14"/>
      <c r="ED15" s="14"/>
      <c r="EE15" s="14"/>
      <c r="EF15" s="14"/>
      <c r="EG15" s="14"/>
      <c r="EH15" s="14"/>
      <c r="EI15" s="14"/>
      <c r="EJ15" s="14"/>
      <c r="EK15" s="14"/>
      <c r="EL15" s="14"/>
      <c r="EM15" s="14"/>
      <c r="EN15" s="14"/>
      <c r="EO15" s="14"/>
      <c r="EP15" s="14"/>
      <c r="EQ15" s="14"/>
      <c r="ER15" s="14"/>
      <c r="ES15" s="14"/>
      <c r="ET15" s="14"/>
      <c r="EU15" s="14"/>
      <c r="EV15" s="14"/>
      <c r="EW15" s="14"/>
      <c r="EX15" s="14"/>
      <c r="EY15" s="14"/>
      <c r="EZ15" s="14"/>
      <c r="FA15" s="14"/>
      <c r="FB15" s="14"/>
      <c r="FC15" s="14"/>
      <c r="FD15" s="14"/>
      <c r="FE15" s="14"/>
      <c r="FF15" s="14"/>
      <c r="FG15" s="14"/>
      <c r="FH15" s="14"/>
      <c r="FI15" s="14"/>
      <c r="FJ15" s="14"/>
      <c r="FK15" s="14"/>
      <c r="FL15" s="14"/>
      <c r="FM15" s="14"/>
      <c r="FN15" s="14"/>
      <c r="FO15" s="14"/>
      <c r="FP15" s="14"/>
      <c r="FQ15" s="14"/>
      <c r="FR15" s="14"/>
      <c r="FS15" s="14"/>
      <c r="FT15" s="14"/>
      <c r="FU15" s="14"/>
      <c r="FV15" s="14"/>
      <c r="FW15" s="14"/>
      <c r="FX15" s="14"/>
      <c r="FY15" s="14"/>
      <c r="FZ15" s="14"/>
      <c r="GA15" s="14"/>
      <c r="GB15" s="14"/>
      <c r="GC15" s="14"/>
      <c r="GD15" s="14"/>
      <c r="GE15" s="14"/>
      <c r="GF15" s="14"/>
      <c r="GG15" s="14"/>
      <c r="GH15" s="14"/>
      <c r="GI15" s="14"/>
      <c r="GJ15" s="14"/>
      <c r="GK15" s="14"/>
      <c r="GL15" s="14"/>
      <c r="GM15" s="14"/>
      <c r="GN15" s="14"/>
      <c r="GO15" s="14"/>
      <c r="GP15" s="14"/>
      <c r="GQ15" s="14"/>
      <c r="GR15" s="14"/>
      <c r="GS15" s="14"/>
      <c r="GT15" s="14"/>
      <c r="GU15" s="14"/>
      <c r="GV15" s="14"/>
      <c r="GW15" s="14"/>
      <c r="GX15" s="14"/>
      <c r="GY15" s="14"/>
      <c r="GZ15" s="14"/>
      <c r="HA15" s="14"/>
      <c r="HB15" s="14"/>
      <c r="HC15" s="14"/>
      <c r="HD15" s="14"/>
      <c r="HE15" s="14"/>
      <c r="HF15" s="14"/>
      <c r="HG15" s="14"/>
      <c r="HH15" s="14"/>
      <c r="HI15" s="14"/>
      <c r="HJ15" s="14"/>
      <c r="HK15" s="14"/>
      <c r="HL15" s="14"/>
      <c r="HM15" s="14"/>
      <c r="HN15" s="14"/>
      <c r="HO15" s="14"/>
      <c r="HP15" s="14"/>
      <c r="HQ15" s="14"/>
      <c r="HR15" s="14"/>
      <c r="HS15" s="14"/>
    </row>
    <row r="16" spans="1:227" ht="15" x14ac:dyDescent="0.25">
      <c r="A16" s="28" t="s">
        <v>32</v>
      </c>
      <c r="B16" s="27" t="s">
        <v>33</v>
      </c>
      <c r="C16" s="20" t="s">
        <v>34</v>
      </c>
      <c r="D16" s="21">
        <f>'[1]7..mell.'!J18</f>
        <v>127000</v>
      </c>
      <c r="E16" s="22">
        <f>'[1]7..mell.'!T18</f>
        <v>147000</v>
      </c>
      <c r="F16" s="23">
        <f>'[1]7..mell.'!U18</f>
        <v>0</v>
      </c>
      <c r="G16" s="21">
        <f>'[1]8... mell.'!M16</f>
        <v>0</v>
      </c>
      <c r="H16" s="22">
        <f>'[1]8... mell.'!N16</f>
        <v>29977830</v>
      </c>
      <c r="I16" s="23">
        <f>'[1]8... mell.'!O16</f>
        <v>0</v>
      </c>
      <c r="J16" s="21"/>
      <c r="K16" s="22"/>
      <c r="L16" s="23"/>
      <c r="M16" s="24">
        <f t="shared" si="0"/>
        <v>127000</v>
      </c>
      <c r="N16" s="24">
        <f t="shared" si="0"/>
        <v>30124830</v>
      </c>
      <c r="O16" s="24">
        <f t="shared" si="0"/>
        <v>0</v>
      </c>
      <c r="P16" s="25">
        <f t="shared" si="1"/>
        <v>0</v>
      </c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/>
      <c r="CU16" s="14"/>
      <c r="CV16" s="14"/>
      <c r="CW16" s="14"/>
      <c r="CX16" s="14"/>
      <c r="CY16" s="14"/>
      <c r="CZ16" s="14"/>
      <c r="DA16" s="14"/>
      <c r="DB16" s="14"/>
      <c r="DC16" s="14"/>
      <c r="DD16" s="14"/>
      <c r="DE16" s="14"/>
      <c r="DF16" s="14"/>
      <c r="DG16" s="14"/>
      <c r="DH16" s="14"/>
      <c r="DI16" s="14"/>
      <c r="DJ16" s="14"/>
      <c r="DK16" s="14"/>
      <c r="DL16" s="14"/>
      <c r="DM16" s="14"/>
      <c r="DN16" s="14"/>
      <c r="DO16" s="14"/>
      <c r="DP16" s="14"/>
      <c r="DQ16" s="14"/>
      <c r="DR16" s="14"/>
      <c r="DS16" s="14"/>
      <c r="DT16" s="14"/>
      <c r="DU16" s="14"/>
      <c r="DV16" s="14"/>
      <c r="DW16" s="14"/>
      <c r="DX16" s="14"/>
      <c r="DY16" s="14"/>
      <c r="DZ16" s="14"/>
      <c r="EA16" s="14"/>
      <c r="EB16" s="14"/>
      <c r="EC16" s="14"/>
      <c r="ED16" s="14"/>
      <c r="EE16" s="14"/>
      <c r="EF16" s="14"/>
      <c r="EG16" s="14"/>
      <c r="EH16" s="14"/>
      <c r="EI16" s="14"/>
      <c r="EJ16" s="14"/>
      <c r="EK16" s="14"/>
      <c r="EL16" s="14"/>
      <c r="EM16" s="14"/>
      <c r="EN16" s="14"/>
      <c r="EO16" s="14"/>
      <c r="EP16" s="14"/>
      <c r="EQ16" s="14"/>
      <c r="ER16" s="14"/>
      <c r="ES16" s="14"/>
      <c r="ET16" s="14"/>
      <c r="EU16" s="14"/>
      <c r="EV16" s="14"/>
      <c r="EW16" s="14"/>
      <c r="EX16" s="14"/>
      <c r="EY16" s="14"/>
      <c r="EZ16" s="14"/>
      <c r="FA16" s="14"/>
      <c r="FB16" s="14"/>
      <c r="FC16" s="14"/>
      <c r="FD16" s="14"/>
      <c r="FE16" s="14"/>
      <c r="FF16" s="14"/>
      <c r="FG16" s="14"/>
      <c r="FH16" s="14"/>
      <c r="FI16" s="14"/>
      <c r="FJ16" s="14"/>
      <c r="FK16" s="14"/>
      <c r="FL16" s="14"/>
      <c r="FM16" s="14"/>
      <c r="FN16" s="14"/>
      <c r="FO16" s="14"/>
      <c r="FP16" s="14"/>
      <c r="FQ16" s="14"/>
      <c r="FR16" s="14"/>
      <c r="FS16" s="14"/>
      <c r="FT16" s="14"/>
      <c r="FU16" s="14"/>
      <c r="FV16" s="14"/>
      <c r="FW16" s="14"/>
      <c r="FX16" s="14"/>
      <c r="FY16" s="14"/>
      <c r="FZ16" s="14"/>
      <c r="GA16" s="14"/>
      <c r="GB16" s="14"/>
      <c r="GC16" s="14"/>
      <c r="GD16" s="14"/>
      <c r="GE16" s="14"/>
      <c r="GF16" s="14"/>
      <c r="GG16" s="14"/>
      <c r="GH16" s="14"/>
      <c r="GI16" s="14"/>
      <c r="GJ16" s="14"/>
      <c r="GK16" s="14"/>
      <c r="GL16" s="14"/>
      <c r="GM16" s="14"/>
      <c r="GN16" s="14"/>
      <c r="GO16" s="14"/>
      <c r="GP16" s="14"/>
      <c r="GQ16" s="14"/>
      <c r="GR16" s="14"/>
      <c r="GS16" s="14"/>
      <c r="GT16" s="14"/>
      <c r="GU16" s="14"/>
      <c r="GV16" s="14"/>
      <c r="GW16" s="14"/>
      <c r="GX16" s="14"/>
      <c r="GY16" s="14"/>
      <c r="GZ16" s="14"/>
      <c r="HA16" s="14"/>
      <c r="HB16" s="14"/>
      <c r="HC16" s="14"/>
      <c r="HD16" s="14"/>
      <c r="HE16" s="14"/>
      <c r="HF16" s="14"/>
      <c r="HG16" s="14"/>
      <c r="HH16" s="14"/>
      <c r="HI16" s="14"/>
      <c r="HJ16" s="14"/>
      <c r="HK16" s="14"/>
      <c r="HL16" s="14"/>
      <c r="HM16" s="14"/>
      <c r="HN16" s="14"/>
      <c r="HO16" s="14"/>
      <c r="HP16" s="14"/>
      <c r="HQ16" s="14"/>
      <c r="HR16" s="14"/>
      <c r="HS16" s="14"/>
    </row>
    <row r="17" spans="1:227" s="35" customFormat="1" ht="30" x14ac:dyDescent="0.25">
      <c r="A17" s="28" t="s">
        <v>35</v>
      </c>
      <c r="B17" s="33" t="s">
        <v>36</v>
      </c>
      <c r="C17" s="20" t="s">
        <v>37</v>
      </c>
      <c r="D17" s="21">
        <f>'[1]7..mell.'!S19</f>
        <v>26670</v>
      </c>
      <c r="E17" s="22">
        <f>'[1]7..mell.'!T19</f>
        <v>36830</v>
      </c>
      <c r="F17" s="23">
        <f>'[1]7..mell.'!U19</f>
        <v>30377</v>
      </c>
      <c r="G17" s="21"/>
      <c r="H17" s="22"/>
      <c r="I17" s="23"/>
      <c r="J17" s="21"/>
      <c r="K17" s="22"/>
      <c r="L17" s="23"/>
      <c r="M17" s="24">
        <f t="shared" si="0"/>
        <v>26670</v>
      </c>
      <c r="N17" s="24">
        <f t="shared" si="0"/>
        <v>36830</v>
      </c>
      <c r="O17" s="24">
        <f t="shared" si="0"/>
        <v>30377</v>
      </c>
      <c r="P17" s="25">
        <f t="shared" si="1"/>
        <v>82.47895737170785</v>
      </c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34"/>
      <c r="AR17" s="34"/>
      <c r="AS17" s="34"/>
      <c r="AT17" s="34"/>
      <c r="AU17" s="34"/>
      <c r="AV17" s="34"/>
      <c r="AW17" s="34"/>
      <c r="AX17" s="34"/>
      <c r="AY17" s="34"/>
      <c r="AZ17" s="34"/>
      <c r="BA17" s="34"/>
      <c r="BB17" s="34"/>
      <c r="BC17" s="34"/>
      <c r="BD17" s="34"/>
      <c r="BE17" s="34"/>
      <c r="BF17" s="34"/>
      <c r="BG17" s="34"/>
      <c r="BH17" s="34"/>
      <c r="BI17" s="34"/>
      <c r="BJ17" s="34"/>
      <c r="BK17" s="34"/>
      <c r="BL17" s="34"/>
      <c r="BM17" s="34"/>
      <c r="BN17" s="34"/>
      <c r="BO17" s="34"/>
      <c r="BP17" s="34"/>
      <c r="BQ17" s="34"/>
      <c r="BR17" s="34"/>
      <c r="BS17" s="34"/>
      <c r="BT17" s="34"/>
      <c r="BU17" s="34"/>
      <c r="BV17" s="34"/>
      <c r="BW17" s="34"/>
      <c r="BX17" s="34"/>
      <c r="BY17" s="34"/>
      <c r="BZ17" s="34"/>
      <c r="CA17" s="34"/>
      <c r="CB17" s="34"/>
      <c r="CC17" s="34"/>
      <c r="CD17" s="34"/>
      <c r="CE17" s="34"/>
      <c r="CF17" s="34"/>
      <c r="CG17" s="34"/>
      <c r="CH17" s="34"/>
      <c r="CI17" s="34"/>
      <c r="CJ17" s="34"/>
      <c r="CK17" s="34"/>
      <c r="CL17" s="34"/>
      <c r="CM17" s="34"/>
      <c r="CN17" s="34"/>
      <c r="CO17" s="34"/>
      <c r="CP17" s="34"/>
      <c r="CQ17" s="34"/>
      <c r="CR17" s="34"/>
      <c r="CS17" s="34"/>
      <c r="CT17" s="34"/>
      <c r="CU17" s="34"/>
      <c r="CV17" s="34"/>
      <c r="CW17" s="34"/>
      <c r="CX17" s="34"/>
      <c r="CY17" s="34"/>
      <c r="CZ17" s="34"/>
      <c r="DA17" s="34"/>
      <c r="DB17" s="34"/>
      <c r="DC17" s="34"/>
      <c r="DD17" s="34"/>
      <c r="DE17" s="34"/>
      <c r="DF17" s="34"/>
      <c r="DG17" s="34"/>
      <c r="DH17" s="34"/>
      <c r="DI17" s="34"/>
      <c r="DJ17" s="34"/>
      <c r="DK17" s="34"/>
      <c r="DL17" s="34"/>
      <c r="DM17" s="34"/>
      <c r="DN17" s="34"/>
      <c r="DO17" s="34"/>
      <c r="DP17" s="34"/>
      <c r="DQ17" s="34"/>
      <c r="DR17" s="34"/>
      <c r="DS17" s="34"/>
      <c r="DT17" s="34"/>
      <c r="DU17" s="34"/>
      <c r="DV17" s="34"/>
      <c r="DW17" s="34"/>
      <c r="DX17" s="34"/>
      <c r="DY17" s="34"/>
      <c r="DZ17" s="34"/>
      <c r="EA17" s="34"/>
      <c r="EB17" s="34"/>
      <c r="EC17" s="34"/>
      <c r="ED17" s="34"/>
      <c r="EE17" s="34"/>
      <c r="EF17" s="34"/>
      <c r="EG17" s="34"/>
      <c r="EH17" s="34"/>
      <c r="EI17" s="34"/>
      <c r="EJ17" s="34"/>
      <c r="EK17" s="34"/>
      <c r="EL17" s="34"/>
      <c r="EM17" s="34"/>
      <c r="EN17" s="34"/>
      <c r="EO17" s="34"/>
      <c r="EP17" s="34"/>
      <c r="EQ17" s="34"/>
      <c r="ER17" s="34"/>
      <c r="ES17" s="34"/>
      <c r="ET17" s="34"/>
      <c r="EU17" s="34"/>
      <c r="EV17" s="34"/>
      <c r="EW17" s="34"/>
      <c r="EX17" s="34"/>
      <c r="EY17" s="34"/>
      <c r="EZ17" s="34"/>
      <c r="FA17" s="34"/>
      <c r="FB17" s="34"/>
      <c r="FC17" s="34"/>
      <c r="FD17" s="34"/>
      <c r="FE17" s="34"/>
      <c r="FF17" s="34"/>
      <c r="FG17" s="34"/>
      <c r="FH17" s="34"/>
      <c r="FI17" s="34"/>
      <c r="FJ17" s="34"/>
      <c r="FK17" s="34"/>
      <c r="FL17" s="34"/>
      <c r="FM17" s="34"/>
      <c r="FN17" s="34"/>
      <c r="FO17" s="34"/>
      <c r="FP17" s="34"/>
      <c r="FQ17" s="34"/>
      <c r="FR17" s="34"/>
      <c r="FS17" s="34"/>
      <c r="FT17" s="34"/>
      <c r="FU17" s="34"/>
      <c r="FV17" s="34"/>
      <c r="FW17" s="34"/>
      <c r="FX17" s="34"/>
      <c r="FY17" s="34"/>
      <c r="FZ17" s="34"/>
      <c r="GA17" s="34"/>
      <c r="GB17" s="34"/>
      <c r="GC17" s="34"/>
      <c r="GD17" s="34"/>
      <c r="GE17" s="34"/>
      <c r="GF17" s="34"/>
      <c r="GG17" s="34"/>
      <c r="GH17" s="34"/>
      <c r="GI17" s="34"/>
      <c r="GJ17" s="34"/>
      <c r="GK17" s="34"/>
      <c r="GL17" s="34"/>
      <c r="GM17" s="34"/>
      <c r="GN17" s="34"/>
      <c r="GO17" s="34"/>
      <c r="GP17" s="34"/>
      <c r="GQ17" s="34"/>
      <c r="GR17" s="34"/>
      <c r="GS17" s="34"/>
      <c r="GT17" s="34"/>
      <c r="GU17" s="34"/>
      <c r="GV17" s="34"/>
      <c r="GW17" s="34"/>
      <c r="GX17" s="34"/>
      <c r="GY17" s="34"/>
      <c r="GZ17" s="34"/>
      <c r="HA17" s="34"/>
      <c r="HB17" s="34"/>
      <c r="HC17" s="34"/>
      <c r="HD17" s="34"/>
      <c r="HE17" s="34"/>
      <c r="HF17" s="34"/>
      <c r="HG17" s="34"/>
      <c r="HH17" s="34"/>
      <c r="HI17" s="34"/>
      <c r="HJ17" s="34"/>
      <c r="HK17" s="34"/>
      <c r="HL17" s="34"/>
      <c r="HM17" s="34"/>
      <c r="HN17" s="34"/>
      <c r="HO17" s="34"/>
      <c r="HP17" s="34"/>
      <c r="HQ17" s="34"/>
      <c r="HR17" s="34"/>
      <c r="HS17" s="34"/>
    </row>
    <row r="18" spans="1:227" s="35" customFormat="1" ht="15" x14ac:dyDescent="0.25">
      <c r="A18" s="28" t="s">
        <v>38</v>
      </c>
      <c r="B18" s="33" t="s">
        <v>39</v>
      </c>
      <c r="C18" s="20" t="s">
        <v>40</v>
      </c>
      <c r="D18" s="21">
        <f>'[1]7..mell.'!S20</f>
        <v>74676</v>
      </c>
      <c r="E18" s="22">
        <f>'[1]7..mell.'!T20</f>
        <v>64516</v>
      </c>
      <c r="F18" s="23"/>
      <c r="G18" s="21"/>
      <c r="H18" s="22"/>
      <c r="I18" s="23"/>
      <c r="J18" s="21"/>
      <c r="K18" s="22"/>
      <c r="L18" s="23"/>
      <c r="M18" s="24">
        <f t="shared" si="0"/>
        <v>74676</v>
      </c>
      <c r="N18" s="24">
        <f t="shared" si="0"/>
        <v>64516</v>
      </c>
      <c r="O18" s="24"/>
      <c r="P18" s="25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34"/>
      <c r="AS18" s="34"/>
      <c r="AT18" s="34"/>
      <c r="AU18" s="34"/>
      <c r="AV18" s="34"/>
      <c r="AW18" s="34"/>
      <c r="AX18" s="34"/>
      <c r="AY18" s="34"/>
      <c r="AZ18" s="34"/>
      <c r="BA18" s="34"/>
      <c r="BB18" s="34"/>
      <c r="BC18" s="34"/>
      <c r="BD18" s="34"/>
      <c r="BE18" s="34"/>
      <c r="BF18" s="34"/>
      <c r="BG18" s="34"/>
      <c r="BH18" s="34"/>
      <c r="BI18" s="34"/>
      <c r="BJ18" s="34"/>
      <c r="BK18" s="34"/>
      <c r="BL18" s="34"/>
      <c r="BM18" s="34"/>
      <c r="BN18" s="34"/>
      <c r="BO18" s="34"/>
      <c r="BP18" s="34"/>
      <c r="BQ18" s="34"/>
      <c r="BR18" s="34"/>
      <c r="BS18" s="34"/>
      <c r="BT18" s="34"/>
      <c r="BU18" s="34"/>
      <c r="BV18" s="34"/>
      <c r="BW18" s="34"/>
      <c r="BX18" s="34"/>
      <c r="BY18" s="34"/>
      <c r="BZ18" s="34"/>
      <c r="CA18" s="34"/>
      <c r="CB18" s="34"/>
      <c r="CC18" s="34"/>
      <c r="CD18" s="34"/>
      <c r="CE18" s="34"/>
      <c r="CF18" s="34"/>
      <c r="CG18" s="34"/>
      <c r="CH18" s="34"/>
      <c r="CI18" s="34"/>
      <c r="CJ18" s="34"/>
      <c r="CK18" s="34"/>
      <c r="CL18" s="34"/>
      <c r="CM18" s="34"/>
      <c r="CN18" s="34"/>
      <c r="CO18" s="34"/>
      <c r="CP18" s="34"/>
      <c r="CQ18" s="34"/>
      <c r="CR18" s="34"/>
      <c r="CS18" s="34"/>
      <c r="CT18" s="34"/>
      <c r="CU18" s="34"/>
      <c r="CV18" s="34"/>
      <c r="CW18" s="34"/>
      <c r="CX18" s="34"/>
      <c r="CY18" s="34"/>
      <c r="CZ18" s="34"/>
      <c r="DA18" s="34"/>
      <c r="DB18" s="34"/>
      <c r="DC18" s="34"/>
      <c r="DD18" s="34"/>
      <c r="DE18" s="34"/>
      <c r="DF18" s="34"/>
      <c r="DG18" s="34"/>
      <c r="DH18" s="34"/>
      <c r="DI18" s="34"/>
      <c r="DJ18" s="34"/>
      <c r="DK18" s="34"/>
      <c r="DL18" s="34"/>
      <c r="DM18" s="34"/>
      <c r="DN18" s="34"/>
      <c r="DO18" s="34"/>
      <c r="DP18" s="34"/>
      <c r="DQ18" s="34"/>
      <c r="DR18" s="34"/>
      <c r="DS18" s="34"/>
      <c r="DT18" s="34"/>
      <c r="DU18" s="34"/>
      <c r="DV18" s="34"/>
      <c r="DW18" s="34"/>
      <c r="DX18" s="34"/>
      <c r="DY18" s="34"/>
      <c r="DZ18" s="34"/>
      <c r="EA18" s="34"/>
      <c r="EB18" s="34"/>
      <c r="EC18" s="34"/>
      <c r="ED18" s="34"/>
      <c r="EE18" s="34"/>
      <c r="EF18" s="34"/>
      <c r="EG18" s="34"/>
      <c r="EH18" s="34"/>
      <c r="EI18" s="34"/>
      <c r="EJ18" s="34"/>
      <c r="EK18" s="34"/>
      <c r="EL18" s="34"/>
      <c r="EM18" s="34"/>
      <c r="EN18" s="34"/>
      <c r="EO18" s="34"/>
      <c r="EP18" s="34"/>
      <c r="EQ18" s="34"/>
      <c r="ER18" s="34"/>
      <c r="ES18" s="34"/>
      <c r="ET18" s="34"/>
      <c r="EU18" s="34"/>
      <c r="EV18" s="34"/>
      <c r="EW18" s="34"/>
      <c r="EX18" s="34"/>
      <c r="EY18" s="34"/>
      <c r="EZ18" s="34"/>
      <c r="FA18" s="34"/>
      <c r="FB18" s="34"/>
      <c r="FC18" s="34"/>
      <c r="FD18" s="34"/>
      <c r="FE18" s="34"/>
      <c r="FF18" s="34"/>
      <c r="FG18" s="34"/>
      <c r="FH18" s="34"/>
      <c r="FI18" s="34"/>
      <c r="FJ18" s="34"/>
      <c r="FK18" s="34"/>
      <c r="FL18" s="34"/>
      <c r="FM18" s="34"/>
      <c r="FN18" s="34"/>
      <c r="FO18" s="34"/>
      <c r="FP18" s="34"/>
      <c r="FQ18" s="34"/>
      <c r="FR18" s="34"/>
      <c r="FS18" s="34"/>
      <c r="FT18" s="34"/>
      <c r="FU18" s="34"/>
      <c r="FV18" s="34"/>
      <c r="FW18" s="34"/>
      <c r="FX18" s="34"/>
      <c r="FY18" s="34"/>
      <c r="FZ18" s="34"/>
      <c r="GA18" s="34"/>
      <c r="GB18" s="34"/>
      <c r="GC18" s="34"/>
      <c r="GD18" s="34"/>
      <c r="GE18" s="34"/>
      <c r="GF18" s="34"/>
      <c r="GG18" s="34"/>
      <c r="GH18" s="34"/>
      <c r="GI18" s="34"/>
      <c r="GJ18" s="34"/>
      <c r="GK18" s="34"/>
      <c r="GL18" s="34"/>
      <c r="GM18" s="34"/>
      <c r="GN18" s="34"/>
      <c r="GO18" s="34"/>
      <c r="GP18" s="34"/>
      <c r="GQ18" s="34"/>
      <c r="GR18" s="34"/>
      <c r="GS18" s="34"/>
      <c r="GT18" s="34"/>
      <c r="GU18" s="34"/>
      <c r="GV18" s="34"/>
      <c r="GW18" s="34"/>
      <c r="GX18" s="34"/>
      <c r="GY18" s="34"/>
      <c r="GZ18" s="34"/>
      <c r="HA18" s="34"/>
      <c r="HB18" s="34"/>
      <c r="HC18" s="34"/>
      <c r="HD18" s="34"/>
      <c r="HE18" s="34"/>
      <c r="HF18" s="34"/>
      <c r="HG18" s="34"/>
      <c r="HH18" s="34"/>
      <c r="HI18" s="34"/>
      <c r="HJ18" s="34"/>
      <c r="HK18" s="34"/>
      <c r="HL18" s="34"/>
      <c r="HM18" s="34"/>
      <c r="HN18" s="34"/>
      <c r="HO18" s="34"/>
      <c r="HP18" s="34"/>
      <c r="HQ18" s="34"/>
      <c r="HR18" s="34"/>
      <c r="HS18" s="34"/>
    </row>
    <row r="19" spans="1:227" ht="30" x14ac:dyDescent="0.25">
      <c r="A19" s="26" t="s">
        <v>41</v>
      </c>
      <c r="B19" s="27" t="s">
        <v>42</v>
      </c>
      <c r="C19" s="20" t="s">
        <v>43</v>
      </c>
      <c r="D19" s="21">
        <f>'[1]7..mell.'!S21</f>
        <v>6283419</v>
      </c>
      <c r="E19" s="22">
        <f>'[1]7..mell.'!T21</f>
        <v>6283419</v>
      </c>
      <c r="F19" s="23">
        <f>'[1]7..mell.'!U21</f>
        <v>1552125</v>
      </c>
      <c r="G19" s="21">
        <f>'[1]8... mell.'!G19</f>
        <v>0</v>
      </c>
      <c r="H19" s="22">
        <f>'[1]8... mell.'!N19</f>
        <v>0</v>
      </c>
      <c r="I19" s="23">
        <f>'[1]8... mell.'!O19</f>
        <v>0</v>
      </c>
      <c r="J19" s="21"/>
      <c r="K19" s="22"/>
      <c r="L19" s="23"/>
      <c r="M19" s="24">
        <f t="shared" si="0"/>
        <v>6283419</v>
      </c>
      <c r="N19" s="24">
        <f t="shared" si="0"/>
        <v>6283419</v>
      </c>
      <c r="O19" s="24">
        <f t="shared" si="0"/>
        <v>1552125</v>
      </c>
      <c r="P19" s="25">
        <f t="shared" si="1"/>
        <v>24.701917857141151</v>
      </c>
    </row>
    <row r="20" spans="1:227" ht="15" x14ac:dyDescent="0.25">
      <c r="A20" s="26" t="s">
        <v>44</v>
      </c>
      <c r="B20" s="27" t="s">
        <v>45</v>
      </c>
      <c r="C20" s="20" t="s">
        <v>46</v>
      </c>
      <c r="D20" s="21"/>
      <c r="E20" s="22"/>
      <c r="F20" s="23"/>
      <c r="G20" s="21">
        <f>'[1]8... mell.'!M20</f>
        <v>1000000</v>
      </c>
      <c r="H20" s="22">
        <f>'[1]8... mell.'!N20</f>
        <v>1000000</v>
      </c>
      <c r="I20" s="23">
        <f>'[1]8... mell.'!O20</f>
        <v>0</v>
      </c>
      <c r="J20" s="21"/>
      <c r="K20" s="22"/>
      <c r="L20" s="23"/>
      <c r="M20" s="24">
        <f t="shared" si="0"/>
        <v>1000000</v>
      </c>
      <c r="N20" s="24">
        <f t="shared" si="0"/>
        <v>1000000</v>
      </c>
      <c r="O20" s="24">
        <f t="shared" si="0"/>
        <v>0</v>
      </c>
      <c r="P20" s="25">
        <f t="shared" si="1"/>
        <v>0</v>
      </c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4"/>
      <c r="CU20" s="14"/>
      <c r="CV20" s="14"/>
      <c r="CW20" s="14"/>
      <c r="CX20" s="14"/>
      <c r="CY20" s="14"/>
      <c r="CZ20" s="14"/>
      <c r="DA20" s="14"/>
      <c r="DB20" s="14"/>
      <c r="DC20" s="14"/>
      <c r="DD20" s="14"/>
      <c r="DE20" s="14"/>
      <c r="DF20" s="14"/>
      <c r="DG20" s="14"/>
      <c r="DH20" s="14"/>
      <c r="DI20" s="14"/>
      <c r="DJ20" s="14"/>
      <c r="DK20" s="14"/>
      <c r="DL20" s="14"/>
      <c r="DM20" s="14"/>
      <c r="DN20" s="14"/>
      <c r="DO20" s="14"/>
      <c r="DP20" s="14"/>
      <c r="DQ20" s="14"/>
      <c r="DR20" s="14"/>
      <c r="DS20" s="14"/>
      <c r="DT20" s="14"/>
      <c r="DU20" s="14"/>
      <c r="DV20" s="14"/>
      <c r="DW20" s="14"/>
      <c r="DX20" s="14"/>
      <c r="DY20" s="14"/>
      <c r="DZ20" s="14"/>
      <c r="EA20" s="14"/>
      <c r="EB20" s="14"/>
      <c r="EC20" s="14"/>
      <c r="ED20" s="14"/>
      <c r="EE20" s="14"/>
      <c r="EF20" s="14"/>
      <c r="EG20" s="14"/>
      <c r="EH20" s="14"/>
      <c r="EI20" s="14"/>
      <c r="EJ20" s="14"/>
      <c r="EK20" s="14"/>
      <c r="EL20" s="14"/>
      <c r="EM20" s="14"/>
      <c r="EN20" s="14"/>
      <c r="EO20" s="14"/>
      <c r="EP20" s="14"/>
      <c r="EQ20" s="14"/>
      <c r="ER20" s="14"/>
      <c r="ES20" s="14"/>
      <c r="ET20" s="14"/>
      <c r="EU20" s="14"/>
      <c r="EV20" s="14"/>
      <c r="EW20" s="14"/>
      <c r="EX20" s="14"/>
      <c r="EY20" s="14"/>
      <c r="EZ20" s="14"/>
      <c r="FA20" s="14"/>
      <c r="FB20" s="14"/>
      <c r="FC20" s="14"/>
      <c r="FD20" s="14"/>
      <c r="FE20" s="14"/>
      <c r="FF20" s="14"/>
      <c r="FG20" s="14"/>
      <c r="FH20" s="14"/>
      <c r="FI20" s="14"/>
      <c r="FJ20" s="14"/>
      <c r="FK20" s="14"/>
      <c r="FL20" s="14"/>
      <c r="FM20" s="14"/>
      <c r="FN20" s="14"/>
      <c r="FO20" s="14"/>
      <c r="FP20" s="14"/>
      <c r="FQ20" s="14"/>
      <c r="FR20" s="14"/>
      <c r="FS20" s="14"/>
      <c r="FT20" s="14"/>
      <c r="FU20" s="14"/>
      <c r="FV20" s="14"/>
      <c r="FW20" s="14"/>
      <c r="FX20" s="14"/>
      <c r="FY20" s="14"/>
      <c r="FZ20" s="14"/>
      <c r="GA20" s="14"/>
      <c r="GB20" s="14"/>
      <c r="GC20" s="14"/>
      <c r="GD20" s="14"/>
      <c r="GE20" s="14"/>
      <c r="GF20" s="14"/>
      <c r="GG20" s="14"/>
      <c r="GH20" s="14"/>
      <c r="GI20" s="14"/>
      <c r="GJ20" s="14"/>
      <c r="GK20" s="14"/>
      <c r="GL20" s="14"/>
      <c r="GM20" s="14"/>
      <c r="GN20" s="14"/>
      <c r="GO20" s="14"/>
      <c r="GP20" s="14"/>
      <c r="GQ20" s="14"/>
      <c r="GR20" s="14"/>
      <c r="GS20" s="14"/>
      <c r="GT20" s="14"/>
      <c r="GU20" s="14"/>
      <c r="GV20" s="14"/>
      <c r="GW20" s="14"/>
      <c r="GX20" s="14"/>
      <c r="GY20" s="14"/>
      <c r="GZ20" s="14"/>
      <c r="HA20" s="14"/>
      <c r="HB20" s="14"/>
      <c r="HC20" s="14"/>
      <c r="HD20" s="14"/>
      <c r="HE20" s="14"/>
      <c r="HF20" s="14"/>
      <c r="HG20" s="14"/>
      <c r="HH20" s="14"/>
      <c r="HI20" s="14"/>
      <c r="HJ20" s="14"/>
      <c r="HK20" s="14"/>
      <c r="HL20" s="14"/>
      <c r="HM20" s="14"/>
      <c r="HN20" s="14"/>
      <c r="HO20" s="14"/>
      <c r="HP20" s="14"/>
      <c r="HQ20" s="14"/>
      <c r="HR20" s="14"/>
      <c r="HS20" s="14"/>
    </row>
    <row r="21" spans="1:227" ht="15" x14ac:dyDescent="0.25">
      <c r="A21" s="26" t="s">
        <v>47</v>
      </c>
      <c r="B21" s="27" t="s">
        <v>48</v>
      </c>
      <c r="C21" s="20" t="s">
        <v>49</v>
      </c>
      <c r="D21" s="21">
        <f>'[1]7..mell.'!S23</f>
        <v>1943100</v>
      </c>
      <c r="E21" s="22">
        <f>'[1]7..mell.'!T23</f>
        <v>1943100</v>
      </c>
      <c r="F21" s="23">
        <f>'[1]7..mell.'!U23</f>
        <v>1897267</v>
      </c>
      <c r="G21" s="21"/>
      <c r="H21" s="22">
        <f>'[1]8... mell.'!E21</f>
        <v>0</v>
      </c>
      <c r="I21" s="23">
        <f>'[1]8... mell.'!F21</f>
        <v>0</v>
      </c>
      <c r="J21" s="21"/>
      <c r="K21" s="22"/>
      <c r="L21" s="23"/>
      <c r="M21" s="24">
        <f t="shared" si="0"/>
        <v>1943100</v>
      </c>
      <c r="N21" s="24">
        <f t="shared" si="0"/>
        <v>1943100</v>
      </c>
      <c r="O21" s="24">
        <f t="shared" si="0"/>
        <v>1897267</v>
      </c>
      <c r="P21" s="25">
        <f t="shared" si="1"/>
        <v>97.641243373990022</v>
      </c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/>
      <c r="CU21" s="14"/>
      <c r="CV21" s="14"/>
      <c r="CW21" s="14"/>
      <c r="CX21" s="14"/>
      <c r="CY21" s="14"/>
      <c r="CZ21" s="14"/>
      <c r="DA21" s="14"/>
      <c r="DB21" s="14"/>
      <c r="DC21" s="14"/>
      <c r="DD21" s="14"/>
      <c r="DE21" s="14"/>
      <c r="DF21" s="14"/>
      <c r="DG21" s="14"/>
      <c r="DH21" s="14"/>
      <c r="DI21" s="14"/>
      <c r="DJ21" s="14"/>
      <c r="DK21" s="14"/>
      <c r="DL21" s="14"/>
      <c r="DM21" s="14"/>
      <c r="DN21" s="14"/>
      <c r="DO21" s="14"/>
      <c r="DP21" s="14"/>
      <c r="DQ21" s="14"/>
      <c r="DR21" s="14"/>
      <c r="DS21" s="14"/>
      <c r="DT21" s="14"/>
      <c r="DU21" s="14"/>
      <c r="DV21" s="14"/>
      <c r="DW21" s="14"/>
      <c r="DX21" s="14"/>
      <c r="DY21" s="14"/>
      <c r="DZ21" s="14"/>
      <c r="EA21" s="14"/>
      <c r="EB21" s="14"/>
      <c r="EC21" s="14"/>
      <c r="ED21" s="14"/>
      <c r="EE21" s="14"/>
      <c r="EF21" s="14"/>
      <c r="EG21" s="14"/>
      <c r="EH21" s="14"/>
      <c r="EI21" s="14"/>
      <c r="EJ21" s="14"/>
      <c r="EK21" s="14"/>
      <c r="EL21" s="14"/>
      <c r="EM21" s="14"/>
      <c r="EN21" s="14"/>
      <c r="EO21" s="14"/>
      <c r="EP21" s="14"/>
      <c r="EQ21" s="14"/>
      <c r="ER21" s="14"/>
      <c r="ES21" s="14"/>
      <c r="ET21" s="14"/>
      <c r="EU21" s="14"/>
      <c r="EV21" s="14"/>
      <c r="EW21" s="14"/>
      <c r="EX21" s="14"/>
      <c r="EY21" s="14"/>
      <c r="EZ21" s="14"/>
      <c r="FA21" s="14"/>
      <c r="FB21" s="14"/>
      <c r="FC21" s="14"/>
      <c r="FD21" s="14"/>
      <c r="FE21" s="14"/>
      <c r="FF21" s="14"/>
      <c r="FG21" s="14"/>
      <c r="FH21" s="14"/>
      <c r="FI21" s="14"/>
      <c r="FJ21" s="14"/>
      <c r="FK21" s="14"/>
      <c r="FL21" s="14"/>
      <c r="FM21" s="14"/>
      <c r="FN21" s="14"/>
      <c r="FO21" s="14"/>
      <c r="FP21" s="14"/>
      <c r="FQ21" s="14"/>
      <c r="FR21" s="14"/>
      <c r="FS21" s="14"/>
      <c r="FT21" s="14"/>
      <c r="FU21" s="14"/>
      <c r="FV21" s="14"/>
      <c r="FW21" s="14"/>
      <c r="FX21" s="14"/>
      <c r="FY21" s="14"/>
      <c r="FZ21" s="14"/>
      <c r="GA21" s="14"/>
      <c r="GB21" s="14"/>
      <c r="GC21" s="14"/>
      <c r="GD21" s="14"/>
      <c r="GE21" s="14"/>
      <c r="GF21" s="14"/>
      <c r="GG21" s="14"/>
      <c r="GH21" s="14"/>
      <c r="GI21" s="14"/>
      <c r="GJ21" s="14"/>
      <c r="GK21" s="14"/>
      <c r="GL21" s="14"/>
      <c r="GM21" s="14"/>
      <c r="GN21" s="14"/>
      <c r="GO21" s="14"/>
      <c r="GP21" s="14"/>
      <c r="GQ21" s="14"/>
      <c r="GR21" s="14"/>
      <c r="GS21" s="14"/>
      <c r="GT21" s="14"/>
      <c r="GU21" s="14"/>
      <c r="GV21" s="14"/>
      <c r="GW21" s="14"/>
      <c r="GX21" s="14"/>
      <c r="GY21" s="14"/>
      <c r="GZ21" s="14"/>
      <c r="HA21" s="14"/>
      <c r="HB21" s="14"/>
      <c r="HC21" s="14"/>
      <c r="HD21" s="14"/>
      <c r="HE21" s="14"/>
      <c r="HF21" s="14"/>
      <c r="HG21" s="14"/>
      <c r="HH21" s="14"/>
      <c r="HI21" s="14"/>
      <c r="HJ21" s="14"/>
      <c r="HK21" s="14"/>
      <c r="HL21" s="14"/>
      <c r="HM21" s="14"/>
      <c r="HN21" s="14"/>
      <c r="HO21" s="14"/>
      <c r="HP21" s="14"/>
      <c r="HQ21" s="14"/>
      <c r="HR21" s="14"/>
      <c r="HS21" s="14"/>
    </row>
    <row r="22" spans="1:227" ht="15" x14ac:dyDescent="0.25">
      <c r="A22" s="26" t="s">
        <v>50</v>
      </c>
      <c r="B22" s="27" t="s">
        <v>51</v>
      </c>
      <c r="C22" s="20" t="s">
        <v>52</v>
      </c>
      <c r="D22" s="21">
        <f>'[1]7..mell.'!S24</f>
        <v>232410</v>
      </c>
      <c r="E22" s="22">
        <f>'[1]7..mell.'!T24</f>
        <v>232410</v>
      </c>
      <c r="F22" s="23">
        <f>'[1]7..mell.'!U24</f>
        <v>144145</v>
      </c>
      <c r="G22" s="21"/>
      <c r="H22" s="22"/>
      <c r="I22" s="23"/>
      <c r="J22" s="21"/>
      <c r="K22" s="22"/>
      <c r="L22" s="23"/>
      <c r="M22" s="24">
        <f t="shared" si="0"/>
        <v>232410</v>
      </c>
      <c r="N22" s="24">
        <f t="shared" si="0"/>
        <v>232410</v>
      </c>
      <c r="O22" s="24">
        <f t="shared" si="0"/>
        <v>144145</v>
      </c>
      <c r="P22" s="25">
        <f t="shared" si="1"/>
        <v>62.021857923497272</v>
      </c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  <c r="CL22" s="14"/>
      <c r="CM22" s="14"/>
      <c r="CN22" s="14"/>
      <c r="CO22" s="14"/>
      <c r="CP22" s="14"/>
      <c r="CQ22" s="14"/>
      <c r="CR22" s="14"/>
      <c r="CS22" s="14"/>
      <c r="CT22" s="14"/>
      <c r="CU22" s="14"/>
      <c r="CV22" s="14"/>
      <c r="CW22" s="14"/>
      <c r="CX22" s="14"/>
      <c r="CY22" s="14"/>
      <c r="CZ22" s="14"/>
      <c r="DA22" s="14"/>
      <c r="DB22" s="14"/>
      <c r="DC22" s="14"/>
      <c r="DD22" s="14"/>
      <c r="DE22" s="14"/>
      <c r="DF22" s="14"/>
      <c r="DG22" s="14"/>
      <c r="DH22" s="14"/>
      <c r="DI22" s="14"/>
      <c r="DJ22" s="14"/>
      <c r="DK22" s="14"/>
      <c r="DL22" s="14"/>
      <c r="DM22" s="14"/>
      <c r="DN22" s="14"/>
      <c r="DO22" s="14"/>
      <c r="DP22" s="14"/>
      <c r="DQ22" s="14"/>
      <c r="DR22" s="14"/>
      <c r="DS22" s="14"/>
      <c r="DT22" s="14"/>
      <c r="DU22" s="14"/>
      <c r="DV22" s="14"/>
      <c r="DW22" s="14"/>
      <c r="DX22" s="14"/>
      <c r="DY22" s="14"/>
      <c r="DZ22" s="14"/>
      <c r="EA22" s="14"/>
      <c r="EB22" s="14"/>
      <c r="EC22" s="14"/>
      <c r="ED22" s="14"/>
      <c r="EE22" s="14"/>
      <c r="EF22" s="14"/>
      <c r="EG22" s="14"/>
      <c r="EH22" s="14"/>
      <c r="EI22" s="14"/>
      <c r="EJ22" s="14"/>
      <c r="EK22" s="14"/>
      <c r="EL22" s="14"/>
      <c r="EM22" s="14"/>
      <c r="EN22" s="14"/>
      <c r="EO22" s="14"/>
      <c r="EP22" s="14"/>
      <c r="EQ22" s="14"/>
      <c r="ER22" s="14"/>
      <c r="ES22" s="14"/>
      <c r="ET22" s="14"/>
      <c r="EU22" s="14"/>
      <c r="EV22" s="14"/>
      <c r="EW22" s="14"/>
      <c r="EX22" s="14"/>
      <c r="EY22" s="14"/>
      <c r="EZ22" s="14"/>
      <c r="FA22" s="14"/>
      <c r="FB22" s="14"/>
      <c r="FC22" s="14"/>
      <c r="FD22" s="14"/>
      <c r="FE22" s="14"/>
      <c r="FF22" s="14"/>
      <c r="FG22" s="14"/>
      <c r="FH22" s="14"/>
      <c r="FI22" s="14"/>
      <c r="FJ22" s="14"/>
      <c r="FK22" s="14"/>
      <c r="FL22" s="14"/>
      <c r="FM22" s="14"/>
      <c r="FN22" s="14"/>
      <c r="FO22" s="14"/>
      <c r="FP22" s="14"/>
      <c r="FQ22" s="14"/>
      <c r="FR22" s="14"/>
      <c r="FS22" s="14"/>
      <c r="FT22" s="14"/>
      <c r="FU22" s="14"/>
      <c r="FV22" s="14"/>
      <c r="FW22" s="14"/>
      <c r="FX22" s="14"/>
      <c r="FY22" s="14"/>
      <c r="FZ22" s="14"/>
      <c r="GA22" s="14"/>
      <c r="GB22" s="14"/>
      <c r="GC22" s="14"/>
      <c r="GD22" s="14"/>
      <c r="GE22" s="14"/>
      <c r="GF22" s="14"/>
      <c r="GG22" s="14"/>
      <c r="GH22" s="14"/>
      <c r="GI22" s="14"/>
      <c r="GJ22" s="14"/>
      <c r="GK22" s="14"/>
      <c r="GL22" s="14"/>
      <c r="GM22" s="14"/>
      <c r="GN22" s="14"/>
      <c r="GO22" s="14"/>
      <c r="GP22" s="14"/>
      <c r="GQ22" s="14"/>
      <c r="GR22" s="14"/>
      <c r="GS22" s="14"/>
      <c r="GT22" s="14"/>
      <c r="GU22" s="14"/>
      <c r="GV22" s="14"/>
      <c r="GW22" s="14"/>
      <c r="GX22" s="14"/>
      <c r="GY22" s="14"/>
      <c r="GZ22" s="14"/>
      <c r="HA22" s="14"/>
      <c r="HB22" s="14"/>
      <c r="HC22" s="14"/>
      <c r="HD22" s="14"/>
      <c r="HE22" s="14"/>
      <c r="HF22" s="14"/>
      <c r="HG22" s="14"/>
      <c r="HH22" s="14"/>
      <c r="HI22" s="14"/>
      <c r="HJ22" s="14"/>
      <c r="HK22" s="14"/>
      <c r="HL22" s="14"/>
      <c r="HM22" s="14"/>
      <c r="HN22" s="14"/>
      <c r="HO22" s="14"/>
      <c r="HP22" s="14"/>
      <c r="HQ22" s="14"/>
      <c r="HR22" s="14"/>
      <c r="HS22" s="14"/>
    </row>
    <row r="23" spans="1:227" ht="15" x14ac:dyDescent="0.25">
      <c r="A23" s="26" t="s">
        <v>53</v>
      </c>
      <c r="B23" s="27" t="s">
        <v>54</v>
      </c>
      <c r="C23" s="20" t="s">
        <v>55</v>
      </c>
      <c r="D23" s="21">
        <f>'[1]7..mell.'!S25</f>
        <v>5272496</v>
      </c>
      <c r="E23" s="22">
        <f>'[1]7..mell.'!T25</f>
        <v>10697696</v>
      </c>
      <c r="F23" s="23">
        <f>'[1]7..mell.'!U25</f>
        <v>7241993</v>
      </c>
      <c r="G23" s="21">
        <f>'[1]8... mell.'!M23</f>
        <v>96816195</v>
      </c>
      <c r="H23" s="22">
        <f>'[1]8... mell.'!N23</f>
        <v>233867934</v>
      </c>
      <c r="I23" s="23">
        <f>'[1]8... mell.'!O23</f>
        <v>89309091</v>
      </c>
      <c r="J23" s="21"/>
      <c r="K23" s="22"/>
      <c r="L23" s="23"/>
      <c r="M23" s="24">
        <f t="shared" si="0"/>
        <v>102088691</v>
      </c>
      <c r="N23" s="24">
        <f t="shared" si="0"/>
        <v>244565630</v>
      </c>
      <c r="O23" s="24">
        <f t="shared" si="0"/>
        <v>96551084</v>
      </c>
      <c r="P23" s="25">
        <f t="shared" si="1"/>
        <v>39.478598852994999</v>
      </c>
    </row>
    <row r="24" spans="1:227" ht="15" x14ac:dyDescent="0.25">
      <c r="A24" s="26" t="s">
        <v>56</v>
      </c>
      <c r="B24" s="27" t="s">
        <v>57</v>
      </c>
      <c r="C24" s="36" t="s">
        <v>58</v>
      </c>
      <c r="D24" s="21">
        <f>'[1]7..mell.'!S26</f>
        <v>146050</v>
      </c>
      <c r="E24" s="22">
        <f>'[1]7..mell.'!T26</f>
        <v>146050</v>
      </c>
      <c r="F24" s="23">
        <f>'[1]7..mell.'!U26</f>
        <v>88031</v>
      </c>
      <c r="G24" s="21"/>
      <c r="H24" s="22">
        <f>'[1]8... mell.'!N24</f>
        <v>0</v>
      </c>
      <c r="I24" s="23">
        <f>'[1]8... mell.'!O24</f>
        <v>0</v>
      </c>
      <c r="J24" s="21"/>
      <c r="K24" s="22"/>
      <c r="L24" s="23"/>
      <c r="M24" s="24">
        <f t="shared" si="0"/>
        <v>146050</v>
      </c>
      <c r="N24" s="24">
        <f t="shared" si="0"/>
        <v>146050</v>
      </c>
      <c r="O24" s="24">
        <f t="shared" si="0"/>
        <v>88031</v>
      </c>
      <c r="P24" s="25">
        <f t="shared" si="1"/>
        <v>60.27456350564875</v>
      </c>
    </row>
    <row r="25" spans="1:227" ht="30" x14ac:dyDescent="0.25">
      <c r="A25" s="26" t="s">
        <v>59</v>
      </c>
      <c r="B25" s="27" t="s">
        <v>60</v>
      </c>
      <c r="C25" s="37" t="s">
        <v>61</v>
      </c>
      <c r="D25" s="21"/>
      <c r="E25" s="22">
        <f>'[1]7..mell.'!T27</f>
        <v>376970</v>
      </c>
      <c r="F25" s="23">
        <f>'[1]7..mell.'!U27</f>
        <v>196972</v>
      </c>
      <c r="G25" s="21"/>
      <c r="H25" s="22">
        <f>'[1]8... mell.'!N25</f>
        <v>185928</v>
      </c>
      <c r="I25" s="23">
        <f>'[1]8... mell.'!O25</f>
        <v>185928</v>
      </c>
      <c r="J25" s="21"/>
      <c r="K25" s="22"/>
      <c r="L25" s="23"/>
      <c r="M25" s="24"/>
      <c r="N25" s="24">
        <f t="shared" si="0"/>
        <v>562898</v>
      </c>
      <c r="O25" s="24">
        <f t="shared" si="0"/>
        <v>382900</v>
      </c>
      <c r="P25" s="25">
        <f t="shared" si="1"/>
        <v>68.022981072947502</v>
      </c>
    </row>
    <row r="26" spans="1:227" ht="30" x14ac:dyDescent="0.25">
      <c r="A26" s="26" t="s">
        <v>62</v>
      </c>
      <c r="B26" s="27" t="s">
        <v>63</v>
      </c>
      <c r="C26" s="20" t="s">
        <v>64</v>
      </c>
      <c r="D26" s="21">
        <f>'[1]7..mell.'!S28</f>
        <v>675000</v>
      </c>
      <c r="E26" s="22">
        <f>'[1]7..mell.'!T28</f>
        <v>675000</v>
      </c>
      <c r="F26" s="23">
        <f>'[1]7..mell.'!U28</f>
        <v>675000</v>
      </c>
      <c r="G26" s="21"/>
      <c r="H26" s="22"/>
      <c r="I26" s="23"/>
      <c r="J26" s="21"/>
      <c r="K26" s="22"/>
      <c r="L26" s="23"/>
      <c r="M26" s="24">
        <f t="shared" si="0"/>
        <v>675000</v>
      </c>
      <c r="N26" s="24">
        <f t="shared" si="0"/>
        <v>675000</v>
      </c>
      <c r="O26" s="24">
        <f t="shared" si="0"/>
        <v>675000</v>
      </c>
      <c r="P26" s="25">
        <f t="shared" si="1"/>
        <v>100</v>
      </c>
    </row>
    <row r="27" spans="1:227" ht="15" x14ac:dyDescent="0.25">
      <c r="A27" s="26" t="s">
        <v>65</v>
      </c>
      <c r="B27" s="27" t="s">
        <v>66</v>
      </c>
      <c r="C27" s="36" t="s">
        <v>67</v>
      </c>
      <c r="D27" s="21">
        <f>'[1]7..mell.'!S29</f>
        <v>917865</v>
      </c>
      <c r="E27" s="22">
        <f>'[1]7..mell.'!T29</f>
        <v>917865</v>
      </c>
      <c r="F27" s="23">
        <f>'[1]7..mell.'!U29</f>
        <v>865738</v>
      </c>
      <c r="G27" s="21">
        <f>'[1]8... mell.'!M27</f>
        <v>179959</v>
      </c>
      <c r="H27" s="22">
        <f>'[1]8... mell.'!N27</f>
        <v>147672</v>
      </c>
      <c r="I27" s="23">
        <f>'[1]8... mell.'!O27</f>
        <v>0</v>
      </c>
      <c r="J27" s="21"/>
      <c r="K27" s="22"/>
      <c r="L27" s="23"/>
      <c r="M27" s="24">
        <f>D27+G27+J27</f>
        <v>1097824</v>
      </c>
      <c r="N27" s="24">
        <f t="shared" si="0"/>
        <v>1065537</v>
      </c>
      <c r="O27" s="24">
        <f t="shared" si="0"/>
        <v>865738</v>
      </c>
      <c r="P27" s="25">
        <f t="shared" si="1"/>
        <v>81.248985253444971</v>
      </c>
    </row>
    <row r="28" spans="1:227" ht="32.25" customHeight="1" x14ac:dyDescent="0.25">
      <c r="A28" s="26" t="s">
        <v>68</v>
      </c>
      <c r="B28" s="27" t="s">
        <v>69</v>
      </c>
      <c r="C28" s="37" t="s">
        <v>70</v>
      </c>
      <c r="D28" s="21">
        <f>'[1]7..mell.'!S30</f>
        <v>3545527</v>
      </c>
      <c r="E28" s="22">
        <f>'[1]7..mell.'!T30</f>
        <v>3315505</v>
      </c>
      <c r="F28" s="23">
        <f>'[1]7..mell.'!U30</f>
        <v>2450705</v>
      </c>
      <c r="G28" s="21"/>
      <c r="H28" s="22">
        <f>'[1]8... mell.'!N28</f>
        <v>0</v>
      </c>
      <c r="I28" s="23">
        <f>'[1]8... mell.'!O28</f>
        <v>0</v>
      </c>
      <c r="J28" s="21"/>
      <c r="K28" s="22"/>
      <c r="L28" s="23"/>
      <c r="M28" s="24">
        <f>D28+G28+J28</f>
        <v>3545527</v>
      </c>
      <c r="N28" s="24">
        <f>E28+H28+K28</f>
        <v>3315505</v>
      </c>
      <c r="O28" s="24">
        <f>F28+I28+L28</f>
        <v>2450705</v>
      </c>
      <c r="P28" s="25">
        <f>O28/N28*100</f>
        <v>73.916492359384165</v>
      </c>
    </row>
    <row r="29" spans="1:227" ht="30" x14ac:dyDescent="0.25">
      <c r="A29" s="26" t="s">
        <v>71</v>
      </c>
      <c r="B29" s="27" t="s">
        <v>72</v>
      </c>
      <c r="C29" s="20" t="s">
        <v>73</v>
      </c>
      <c r="D29" s="21">
        <f>'[1]7..mell.'!S31</f>
        <v>231500</v>
      </c>
      <c r="E29" s="22">
        <f>'[1]7..mell.'!T31</f>
        <v>231500</v>
      </c>
      <c r="F29" s="23">
        <f>'[1]7..mell.'!U31</f>
        <v>92600</v>
      </c>
      <c r="G29" s="21"/>
      <c r="H29" s="22"/>
      <c r="I29" s="23"/>
      <c r="J29" s="21"/>
      <c r="K29" s="22"/>
      <c r="L29" s="23"/>
      <c r="M29" s="24">
        <f>D29+G29+J29</f>
        <v>231500</v>
      </c>
      <c r="N29" s="24">
        <f t="shared" si="0"/>
        <v>231500</v>
      </c>
      <c r="O29" s="24">
        <f t="shared" si="0"/>
        <v>92600</v>
      </c>
      <c r="P29" s="25">
        <f t="shared" si="1"/>
        <v>40</v>
      </c>
    </row>
    <row r="30" spans="1:227" ht="15" x14ac:dyDescent="0.25">
      <c r="A30" s="26" t="s">
        <v>74</v>
      </c>
      <c r="B30" s="27" t="s">
        <v>75</v>
      </c>
      <c r="C30" s="20" t="s">
        <v>76</v>
      </c>
      <c r="D30" s="21">
        <f>'[1]7..mell.'!S32</f>
        <v>120000</v>
      </c>
      <c r="E30" s="22">
        <f>'[1]7..mell.'!T32</f>
        <v>120000</v>
      </c>
      <c r="F30" s="23">
        <f>'[1]7..mell.'!U32</f>
        <v>0</v>
      </c>
      <c r="G30" s="21"/>
      <c r="H30" s="22"/>
      <c r="I30" s="23"/>
      <c r="J30" s="21"/>
      <c r="K30" s="22"/>
      <c r="L30" s="23"/>
      <c r="M30" s="24">
        <f t="shared" si="0"/>
        <v>120000</v>
      </c>
      <c r="N30" s="24">
        <f t="shared" si="0"/>
        <v>120000</v>
      </c>
      <c r="O30" s="24">
        <f t="shared" si="0"/>
        <v>0</v>
      </c>
      <c r="P30" s="25">
        <f t="shared" si="1"/>
        <v>0</v>
      </c>
    </row>
    <row r="31" spans="1:227" ht="15" x14ac:dyDescent="0.25">
      <c r="A31" s="26" t="s">
        <v>77</v>
      </c>
      <c r="B31" s="27" t="s">
        <v>78</v>
      </c>
      <c r="C31" s="20" t="s">
        <v>79</v>
      </c>
      <c r="D31" s="21">
        <f>'[1]7..mell.'!S33</f>
        <v>100000</v>
      </c>
      <c r="E31" s="22">
        <f>'[1]7..mell.'!T33</f>
        <v>0</v>
      </c>
      <c r="F31" s="23">
        <f>'[1]7..mell.'!U33</f>
        <v>0</v>
      </c>
      <c r="G31" s="21"/>
      <c r="H31" s="22"/>
      <c r="I31" s="23"/>
      <c r="J31" s="21"/>
      <c r="K31" s="22"/>
      <c r="L31" s="23"/>
      <c r="M31" s="24">
        <f t="shared" si="0"/>
        <v>100000</v>
      </c>
      <c r="N31" s="24"/>
      <c r="O31" s="24"/>
      <c r="P31" s="25"/>
    </row>
    <row r="32" spans="1:227" ht="15" x14ac:dyDescent="0.25">
      <c r="A32" s="26" t="s">
        <v>80</v>
      </c>
      <c r="B32" s="27" t="s">
        <v>81</v>
      </c>
      <c r="C32" s="20" t="s">
        <v>82</v>
      </c>
      <c r="D32" s="21">
        <f>'[1]7..mell.'!S34</f>
        <v>0</v>
      </c>
      <c r="E32" s="22">
        <f>'[1]7..mell.'!T34</f>
        <v>0</v>
      </c>
      <c r="F32" s="23">
        <f>'[1]7..mell.'!U34</f>
        <v>0</v>
      </c>
      <c r="G32" s="21">
        <f>'[1]8... mell.'!M30</f>
        <v>0</v>
      </c>
      <c r="H32" s="22">
        <f>'[1]8... mell.'!N30</f>
        <v>23990545</v>
      </c>
      <c r="I32" s="23"/>
      <c r="J32" s="21"/>
      <c r="K32" s="22"/>
      <c r="L32" s="23"/>
      <c r="M32" s="24">
        <f>D32+G32+J32</f>
        <v>0</v>
      </c>
      <c r="N32" s="24">
        <f>E32+H32+K32</f>
        <v>23990545</v>
      </c>
      <c r="O32" s="24">
        <f>F32+I32+L32</f>
        <v>0</v>
      </c>
      <c r="P32" s="25">
        <f>O32/N32*100</f>
        <v>0</v>
      </c>
    </row>
    <row r="33" spans="1:29" ht="15" x14ac:dyDescent="0.25">
      <c r="A33" s="38" t="s">
        <v>83</v>
      </c>
      <c r="B33" s="27">
        <v>104051</v>
      </c>
      <c r="C33" s="20" t="s">
        <v>84</v>
      </c>
      <c r="D33" s="21">
        <f>'[1]7..mell.'!S35</f>
        <v>0</v>
      </c>
      <c r="E33" s="22">
        <f>'[1]7..mell.'!T35</f>
        <v>0</v>
      </c>
      <c r="F33" s="23"/>
      <c r="G33" s="21"/>
      <c r="H33" s="22"/>
      <c r="I33" s="23"/>
      <c r="J33" s="21"/>
      <c r="K33" s="22"/>
      <c r="L33" s="23"/>
      <c r="M33" s="24">
        <f t="shared" si="0"/>
        <v>0</v>
      </c>
      <c r="N33" s="24">
        <f t="shared" si="0"/>
        <v>0</v>
      </c>
      <c r="O33" s="24"/>
      <c r="P33" s="25"/>
    </row>
    <row r="34" spans="1:29" ht="15" x14ac:dyDescent="0.25">
      <c r="A34" s="26" t="s">
        <v>85</v>
      </c>
      <c r="B34" s="27">
        <v>107052</v>
      </c>
      <c r="C34" s="39" t="s">
        <v>86</v>
      </c>
      <c r="D34" s="21">
        <f>'[1]7..mell.'!S36</f>
        <v>132050</v>
      </c>
      <c r="E34" s="22">
        <f>'[1]7..mell.'!T36</f>
        <v>132050</v>
      </c>
      <c r="F34" s="23">
        <f>'[1]7..mell.'!U36</f>
        <v>101486</v>
      </c>
      <c r="G34" s="21"/>
      <c r="H34" s="22"/>
      <c r="I34" s="23"/>
      <c r="J34" s="21"/>
      <c r="K34" s="22"/>
      <c r="L34" s="23"/>
      <c r="M34" s="24">
        <f t="shared" si="0"/>
        <v>132050</v>
      </c>
      <c r="N34" s="24">
        <f t="shared" si="0"/>
        <v>132050</v>
      </c>
      <c r="O34" s="24">
        <f t="shared" si="0"/>
        <v>101486</v>
      </c>
      <c r="P34" s="25">
        <f t="shared" si="1"/>
        <v>76.85422188564938</v>
      </c>
    </row>
    <row r="35" spans="1:29" ht="15.75" thickBot="1" x14ac:dyDescent="0.3">
      <c r="A35" s="38" t="s">
        <v>87</v>
      </c>
      <c r="B35" s="27">
        <v>107060</v>
      </c>
      <c r="C35" s="20" t="s">
        <v>88</v>
      </c>
      <c r="D35" s="21">
        <f>'[1]7..mell.'!S37</f>
        <v>2730000</v>
      </c>
      <c r="E35" s="22">
        <f>'[1]7..mell.'!T37</f>
        <v>3323090</v>
      </c>
      <c r="F35" s="23">
        <f>'[1]7..mell.'!U37</f>
        <v>1875300</v>
      </c>
      <c r="G35" s="21"/>
      <c r="H35" s="22"/>
      <c r="I35" s="23"/>
      <c r="J35" s="21"/>
      <c r="K35" s="22"/>
      <c r="L35" s="23"/>
      <c r="M35" s="24">
        <f t="shared" si="0"/>
        <v>2730000</v>
      </c>
      <c r="N35" s="24">
        <f t="shared" si="0"/>
        <v>3323090</v>
      </c>
      <c r="O35" s="24">
        <f t="shared" si="0"/>
        <v>1875300</v>
      </c>
      <c r="P35" s="25">
        <f t="shared" si="1"/>
        <v>56.432416816878259</v>
      </c>
    </row>
    <row r="36" spans="1:29" ht="21" customHeight="1" thickBot="1" x14ac:dyDescent="0.25">
      <c r="A36" s="40" t="s">
        <v>89</v>
      </c>
      <c r="B36" s="41"/>
      <c r="C36" s="42" t="s">
        <v>90</v>
      </c>
      <c r="D36" s="43">
        <f t="shared" ref="D36:O36" si="2">SUM(D11:D35)</f>
        <v>44450860</v>
      </c>
      <c r="E36" s="43">
        <f t="shared" si="2"/>
        <v>61313417</v>
      </c>
      <c r="F36" s="43">
        <f t="shared" si="2"/>
        <v>37908999</v>
      </c>
      <c r="G36" s="43">
        <f t="shared" si="2"/>
        <v>100701327</v>
      </c>
      <c r="H36" s="43">
        <f t="shared" si="2"/>
        <v>291907369</v>
      </c>
      <c r="I36" s="43">
        <f t="shared" si="2"/>
        <v>89628906</v>
      </c>
      <c r="J36" s="43">
        <f t="shared" si="2"/>
        <v>1449359</v>
      </c>
      <c r="K36" s="43">
        <f t="shared" si="2"/>
        <v>1449359</v>
      </c>
      <c r="L36" s="43">
        <f t="shared" si="2"/>
        <v>1449359</v>
      </c>
      <c r="M36" s="43">
        <f t="shared" si="2"/>
        <v>146601546</v>
      </c>
      <c r="N36" s="43">
        <f t="shared" si="2"/>
        <v>354670145</v>
      </c>
      <c r="O36" s="43">
        <f t="shared" si="2"/>
        <v>128987264</v>
      </c>
      <c r="P36" s="44">
        <f t="shared" si="1"/>
        <v>36.368232798393564</v>
      </c>
    </row>
    <row r="37" spans="1:29" ht="21.95" customHeight="1" thickBot="1" x14ac:dyDescent="0.3">
      <c r="A37" s="45" t="s">
        <v>89</v>
      </c>
      <c r="B37" s="31" t="s">
        <v>30</v>
      </c>
      <c r="C37" s="32" t="s">
        <v>31</v>
      </c>
      <c r="D37" s="21">
        <f>'[1]7..mell.'!S39</f>
        <v>0</v>
      </c>
      <c r="E37" s="22">
        <f>'[1]7..mell.'!T39</f>
        <v>89479</v>
      </c>
      <c r="F37" s="23">
        <f>'[1]7..mell.'!U39</f>
        <v>89479</v>
      </c>
      <c r="G37" s="21"/>
      <c r="H37" s="22"/>
      <c r="I37" s="23"/>
      <c r="J37" s="46"/>
      <c r="K37" s="45"/>
      <c r="L37" s="45"/>
      <c r="M37" s="24">
        <f t="shared" si="0"/>
        <v>0</v>
      </c>
      <c r="N37" s="24">
        <f t="shared" si="0"/>
        <v>89479</v>
      </c>
      <c r="O37" s="24">
        <f t="shared" si="0"/>
        <v>89479</v>
      </c>
      <c r="P37" s="25">
        <f t="shared" si="1"/>
        <v>100</v>
      </c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</row>
    <row r="38" spans="1:29" ht="21.95" customHeight="1" x14ac:dyDescent="0.25">
      <c r="A38" s="47" t="s">
        <v>91</v>
      </c>
      <c r="B38" s="48" t="s">
        <v>92</v>
      </c>
      <c r="C38" s="49" t="s">
        <v>93</v>
      </c>
      <c r="D38" s="21">
        <f>'[1]7..mell.'!S40</f>
        <v>89479</v>
      </c>
      <c r="E38" s="22">
        <f>'[1]7..mell.'!T40</f>
        <v>0</v>
      </c>
      <c r="F38" s="23">
        <f>'[1]7..mell.'!U40</f>
        <v>0</v>
      </c>
      <c r="G38" s="21"/>
      <c r="H38" s="22"/>
      <c r="I38" s="23"/>
      <c r="J38" s="50"/>
      <c r="K38" s="51"/>
      <c r="L38" s="51"/>
      <c r="M38" s="24">
        <f>D38+G38+J38</f>
        <v>89479</v>
      </c>
      <c r="N38" s="24">
        <f t="shared" si="0"/>
        <v>0</v>
      </c>
      <c r="O38" s="24">
        <f t="shared" si="0"/>
        <v>0</v>
      </c>
      <c r="P38" s="25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</row>
    <row r="39" spans="1:29" ht="21.95" customHeight="1" x14ac:dyDescent="0.25">
      <c r="A39" s="47" t="s">
        <v>94</v>
      </c>
      <c r="B39" s="52" t="s">
        <v>81</v>
      </c>
      <c r="C39" s="53" t="s">
        <v>82</v>
      </c>
      <c r="D39" s="21">
        <f>'[1]7..mell.'!S41</f>
        <v>7798338</v>
      </c>
      <c r="E39" s="22">
        <f>'[1]7..mell.'!T41</f>
        <v>5144036</v>
      </c>
      <c r="F39" s="23">
        <f>'[1]7..mell.'!U41</f>
        <v>5078272</v>
      </c>
      <c r="G39" s="21">
        <f>'[1]8... mell.'!M37</f>
        <v>0</v>
      </c>
      <c r="H39" s="22">
        <f>'[1]8... mell.'!N37</f>
        <v>0</v>
      </c>
      <c r="I39" s="23">
        <f>'[1]8... mell.'!O37</f>
        <v>0</v>
      </c>
      <c r="J39" s="51"/>
      <c r="K39" s="51"/>
      <c r="L39" s="51"/>
      <c r="M39" s="24">
        <f t="shared" si="0"/>
        <v>7798338</v>
      </c>
      <c r="N39" s="24">
        <f t="shared" si="0"/>
        <v>5144036</v>
      </c>
      <c r="O39" s="24">
        <f t="shared" si="0"/>
        <v>5078272</v>
      </c>
      <c r="P39" s="25">
        <f>O39/N39*100</f>
        <v>98.721548605025305</v>
      </c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</row>
    <row r="40" spans="1:29" ht="21.95" customHeight="1" x14ac:dyDescent="0.25">
      <c r="A40" s="54" t="s">
        <v>95</v>
      </c>
      <c r="B40" s="55" t="s">
        <v>96</v>
      </c>
      <c r="C40" s="56" t="s">
        <v>97</v>
      </c>
      <c r="D40" s="56">
        <f>'[1]7..mell.'!S42</f>
        <v>1876128</v>
      </c>
      <c r="E40" s="22">
        <f>'[1]7..mell.'!T42</f>
        <v>1487695</v>
      </c>
      <c r="F40" s="23">
        <f>'[1]7..mell.'!U42</f>
        <v>1266250</v>
      </c>
      <c r="G40" s="56">
        <f>'[1]8... mell.'!M38</f>
        <v>0</v>
      </c>
      <c r="H40" s="22">
        <f>'[1]8... mell.'!N38</f>
        <v>0</v>
      </c>
      <c r="I40" s="23">
        <f>'[1]8... mell.'!O38</f>
        <v>0</v>
      </c>
      <c r="J40" s="47"/>
      <c r="K40" s="47"/>
      <c r="L40" s="47"/>
      <c r="M40" s="24">
        <f t="shared" si="0"/>
        <v>1876128</v>
      </c>
      <c r="N40" s="24">
        <f t="shared" si="0"/>
        <v>1487695</v>
      </c>
      <c r="O40" s="24">
        <f t="shared" si="0"/>
        <v>1266250</v>
      </c>
      <c r="P40" s="25">
        <f t="shared" si="1"/>
        <v>85.114892501487205</v>
      </c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</row>
    <row r="41" spans="1:29" ht="21.95" customHeight="1" x14ac:dyDescent="0.25">
      <c r="A41" s="47" t="s">
        <v>98</v>
      </c>
      <c r="B41" s="47">
        <v>107052</v>
      </c>
      <c r="C41" s="56" t="s">
        <v>99</v>
      </c>
      <c r="D41" s="56">
        <f>'[1]7..mell.'!S43</f>
        <v>1628924</v>
      </c>
      <c r="E41" s="22">
        <f>'[1]7..mell.'!T43</f>
        <v>2033027</v>
      </c>
      <c r="F41" s="23">
        <f>'[1]7..mell.'!U43</f>
        <v>1907824</v>
      </c>
      <c r="G41" s="56">
        <f>'[1]8... mell.'!M39</f>
        <v>0</v>
      </c>
      <c r="H41" s="22">
        <f>'[1]8... mell.'!N39</f>
        <v>0</v>
      </c>
      <c r="I41" s="23">
        <f>'[1]8... mell.'!O39</f>
        <v>0</v>
      </c>
      <c r="J41" s="47"/>
      <c r="K41" s="47"/>
      <c r="L41" s="47"/>
      <c r="M41" s="24">
        <f t="shared" si="0"/>
        <v>1628924</v>
      </c>
      <c r="N41" s="24">
        <f t="shared" si="0"/>
        <v>2033027</v>
      </c>
      <c r="O41" s="24">
        <f t="shared" si="0"/>
        <v>1907824</v>
      </c>
      <c r="P41" s="25">
        <f t="shared" si="1"/>
        <v>93.841547603647172</v>
      </c>
    </row>
    <row r="42" spans="1:29" ht="21.95" customHeight="1" thickBot="1" x14ac:dyDescent="0.3">
      <c r="A42" s="54" t="s">
        <v>100</v>
      </c>
      <c r="B42" s="54">
        <v>107051</v>
      </c>
      <c r="C42" s="57" t="s">
        <v>101</v>
      </c>
      <c r="D42" s="57">
        <f>'[1]7..mell.'!S44</f>
        <v>4163641</v>
      </c>
      <c r="E42" s="22">
        <f>'[1]7..mell.'!T44</f>
        <v>4933300</v>
      </c>
      <c r="F42" s="23">
        <f>'[1]7..mell.'!U44</f>
        <v>4616543</v>
      </c>
      <c r="G42" s="57">
        <f>'[1]8... mell.'!M40</f>
        <v>0</v>
      </c>
      <c r="H42" s="22">
        <f>'[1]8... mell.'!N40</f>
        <v>0</v>
      </c>
      <c r="I42" s="23">
        <f>'[1]8... mell.'!O40</f>
        <v>0</v>
      </c>
      <c r="J42" s="54"/>
      <c r="K42" s="54"/>
      <c r="L42" s="54"/>
      <c r="M42" s="24">
        <f t="shared" si="0"/>
        <v>4163641</v>
      </c>
      <c r="N42" s="24">
        <f t="shared" si="0"/>
        <v>4933300</v>
      </c>
      <c r="O42" s="24">
        <f t="shared" si="0"/>
        <v>4616543</v>
      </c>
      <c r="P42" s="58">
        <f t="shared" si="1"/>
        <v>93.579206616260919</v>
      </c>
    </row>
    <row r="43" spans="1:29" ht="21.95" customHeight="1" thickBot="1" x14ac:dyDescent="0.3">
      <c r="A43" s="59" t="s">
        <v>102</v>
      </c>
      <c r="B43" s="60"/>
      <c r="C43" s="61" t="s">
        <v>103</v>
      </c>
      <c r="D43" s="43">
        <f t="shared" ref="D43:I43" si="3">SUM(D37:D42)</f>
        <v>15556510</v>
      </c>
      <c r="E43" s="43">
        <f t="shared" si="3"/>
        <v>13687537</v>
      </c>
      <c r="F43" s="43">
        <f t="shared" si="3"/>
        <v>12958368</v>
      </c>
      <c r="G43" s="43">
        <f t="shared" si="3"/>
        <v>0</v>
      </c>
      <c r="H43" s="43">
        <f t="shared" si="3"/>
        <v>0</v>
      </c>
      <c r="I43" s="43">
        <f t="shared" si="3"/>
        <v>0</v>
      </c>
      <c r="J43" s="60"/>
      <c r="K43" s="60"/>
      <c r="L43" s="60"/>
      <c r="M43" s="43">
        <f>SUM(M37:M42)</f>
        <v>15556510</v>
      </c>
      <c r="N43" s="43">
        <f>SUM(N37:N42)</f>
        <v>13687537</v>
      </c>
      <c r="O43" s="43">
        <f>SUM(O37:O42)</f>
        <v>12958368</v>
      </c>
      <c r="P43" s="62">
        <f t="shared" si="1"/>
        <v>94.672752300139905</v>
      </c>
    </row>
    <row r="44" spans="1:29" ht="21.95" customHeight="1" thickBot="1" x14ac:dyDescent="0.3">
      <c r="A44" s="59" t="s">
        <v>104</v>
      </c>
      <c r="B44" s="60"/>
      <c r="C44" s="61" t="s">
        <v>105</v>
      </c>
      <c r="D44" s="61">
        <f t="shared" ref="D44:O44" si="4">D36+D43</f>
        <v>60007370</v>
      </c>
      <c r="E44" s="61">
        <f t="shared" si="4"/>
        <v>75000954</v>
      </c>
      <c r="F44" s="61">
        <f t="shared" si="4"/>
        <v>50867367</v>
      </c>
      <c r="G44" s="61">
        <f t="shared" si="4"/>
        <v>100701327</v>
      </c>
      <c r="H44" s="61">
        <f t="shared" si="4"/>
        <v>291907369</v>
      </c>
      <c r="I44" s="61">
        <f t="shared" si="4"/>
        <v>89628906</v>
      </c>
      <c r="J44" s="61">
        <f t="shared" si="4"/>
        <v>1449359</v>
      </c>
      <c r="K44" s="61">
        <f t="shared" si="4"/>
        <v>1449359</v>
      </c>
      <c r="L44" s="61">
        <f t="shared" si="4"/>
        <v>1449359</v>
      </c>
      <c r="M44" s="61">
        <f t="shared" si="4"/>
        <v>162158056</v>
      </c>
      <c r="N44" s="61">
        <f t="shared" si="4"/>
        <v>368357682</v>
      </c>
      <c r="O44" s="61">
        <f t="shared" si="4"/>
        <v>141945632</v>
      </c>
      <c r="P44" s="62">
        <f t="shared" si="1"/>
        <v>38.534728318764913</v>
      </c>
    </row>
    <row r="45" spans="1:29" ht="21.95" customHeight="1" x14ac:dyDescent="0.2">
      <c r="H45" s="14"/>
      <c r="I45" s="14"/>
    </row>
    <row r="46" spans="1:29" ht="21.95" customHeight="1" x14ac:dyDescent="0.2">
      <c r="H46" s="14"/>
      <c r="I46" s="14"/>
    </row>
    <row r="47" spans="1:29" ht="21.95" customHeight="1" x14ac:dyDescent="0.2">
      <c r="H47" s="14"/>
      <c r="I47" s="14"/>
    </row>
    <row r="48" spans="1:29" ht="21.95" customHeight="1" x14ac:dyDescent="0.2">
      <c r="H48" s="14"/>
      <c r="I48" s="14"/>
    </row>
    <row r="49" spans="8:9" ht="21.95" customHeight="1" x14ac:dyDescent="0.2">
      <c r="H49" s="14"/>
      <c r="I49" s="14"/>
    </row>
    <row r="50" spans="8:9" ht="21.95" customHeight="1" x14ac:dyDescent="0.2">
      <c r="H50" s="14"/>
      <c r="I50" s="14"/>
    </row>
    <row r="51" spans="8:9" ht="21.95" customHeight="1" x14ac:dyDescent="0.2">
      <c r="H51" s="14"/>
      <c r="I51" s="14"/>
    </row>
    <row r="52" spans="8:9" ht="21.95" customHeight="1" x14ac:dyDescent="0.2">
      <c r="H52" s="14"/>
      <c r="I52" s="14"/>
    </row>
    <row r="53" spans="8:9" ht="21.95" customHeight="1" x14ac:dyDescent="0.2">
      <c r="H53" s="14"/>
      <c r="I53" s="14"/>
    </row>
    <row r="54" spans="8:9" ht="21.95" customHeight="1" x14ac:dyDescent="0.2">
      <c r="H54" s="14"/>
      <c r="I54" s="14"/>
    </row>
    <row r="55" spans="8:9" ht="21.95" customHeight="1" x14ac:dyDescent="0.2">
      <c r="H55" s="14"/>
      <c r="I55" s="14"/>
    </row>
    <row r="56" spans="8:9" ht="21.95" customHeight="1" x14ac:dyDescent="0.2">
      <c r="H56" s="14"/>
      <c r="I56" s="14"/>
    </row>
    <row r="57" spans="8:9" ht="21.95" customHeight="1" x14ac:dyDescent="0.2">
      <c r="H57" s="14"/>
      <c r="I57" s="14"/>
    </row>
    <row r="58" spans="8:9" ht="21.95" customHeight="1" x14ac:dyDescent="0.2">
      <c r="H58" s="14"/>
      <c r="I58" s="14"/>
    </row>
    <row r="59" spans="8:9" ht="21.95" customHeight="1" x14ac:dyDescent="0.2">
      <c r="H59" s="14"/>
      <c r="I59" s="14"/>
    </row>
    <row r="60" spans="8:9" ht="21.95" customHeight="1" x14ac:dyDescent="0.2">
      <c r="H60" s="14"/>
      <c r="I60" s="14"/>
    </row>
    <row r="61" spans="8:9" ht="21.95" customHeight="1" x14ac:dyDescent="0.2">
      <c r="H61" s="14"/>
      <c r="I61" s="14"/>
    </row>
    <row r="62" spans="8:9" ht="21.95" customHeight="1" x14ac:dyDescent="0.2">
      <c r="H62" s="14"/>
      <c r="I62" s="14"/>
    </row>
    <row r="72" ht="12.75" x14ac:dyDescent="0.2"/>
    <row r="73" ht="12.75" x14ac:dyDescent="0.2"/>
    <row r="74" ht="12.75" x14ac:dyDescent="0.2"/>
    <row r="75" ht="12.75" x14ac:dyDescent="0.2"/>
    <row r="76" ht="12.75" x14ac:dyDescent="0.2"/>
    <row r="77" ht="12.75" x14ac:dyDescent="0.2"/>
    <row r="78" ht="12.75" x14ac:dyDescent="0.2"/>
    <row r="79" ht="12.75" x14ac:dyDescent="0.2"/>
    <row r="80" ht="12.75" x14ac:dyDescent="0.2"/>
    <row r="81" ht="12.75" x14ac:dyDescent="0.2"/>
    <row r="82" ht="12.75" x14ac:dyDescent="0.2"/>
    <row r="83" ht="12.75" x14ac:dyDescent="0.2"/>
    <row r="84" ht="12.75" x14ac:dyDescent="0.2"/>
    <row r="85" ht="12.75" x14ac:dyDescent="0.2"/>
    <row r="86" ht="12.75" x14ac:dyDescent="0.2"/>
    <row r="87" ht="12.75" x14ac:dyDescent="0.2"/>
    <row r="88" ht="12.75" x14ac:dyDescent="0.2"/>
    <row r="89" ht="12.75" x14ac:dyDescent="0.2"/>
    <row r="90" ht="12.75" x14ac:dyDescent="0.2"/>
    <row r="91" ht="12.75" x14ac:dyDescent="0.2"/>
    <row r="92" ht="12.75" x14ac:dyDescent="0.2"/>
    <row r="93" ht="12.75" x14ac:dyDescent="0.2"/>
    <row r="94" ht="12.75" x14ac:dyDescent="0.2"/>
    <row r="95" ht="12.75" x14ac:dyDescent="0.2"/>
    <row r="96" ht="12.75" x14ac:dyDescent="0.2"/>
    <row r="97" ht="12.75" x14ac:dyDescent="0.2"/>
    <row r="98" ht="12.75" x14ac:dyDescent="0.2"/>
    <row r="99" ht="12.75" x14ac:dyDescent="0.2"/>
    <row r="100" ht="12.75" x14ac:dyDescent="0.2"/>
    <row r="101" ht="12.75" x14ac:dyDescent="0.2"/>
    <row r="102" ht="12.75" x14ac:dyDescent="0.2"/>
    <row r="103" ht="12.75" x14ac:dyDescent="0.2"/>
    <row r="104" ht="12.75" x14ac:dyDescent="0.2"/>
    <row r="105" ht="12.75" x14ac:dyDescent="0.2"/>
    <row r="106" ht="12.75" x14ac:dyDescent="0.2"/>
    <row r="107" ht="12.75" x14ac:dyDescent="0.2"/>
    <row r="108" ht="12.75" x14ac:dyDescent="0.2"/>
    <row r="109" ht="12.75" x14ac:dyDescent="0.2"/>
    <row r="110" ht="12.75" x14ac:dyDescent="0.2"/>
    <row r="111" ht="12.75" x14ac:dyDescent="0.2"/>
    <row r="112" ht="12.75" x14ac:dyDescent="0.2"/>
    <row r="113" ht="12.75" x14ac:dyDescent="0.2"/>
    <row r="114" ht="12.75" x14ac:dyDescent="0.2"/>
    <row r="115" ht="12.75" x14ac:dyDescent="0.2"/>
    <row r="116" ht="12.75" x14ac:dyDescent="0.2"/>
    <row r="117" ht="12.75" x14ac:dyDescent="0.2"/>
    <row r="118" ht="12.75" x14ac:dyDescent="0.2"/>
    <row r="119" ht="12.75" x14ac:dyDescent="0.2"/>
    <row r="120" ht="12.75" x14ac:dyDescent="0.2"/>
    <row r="121" ht="12.75" x14ac:dyDescent="0.2"/>
    <row r="122" ht="12.75" x14ac:dyDescent="0.2"/>
    <row r="123" ht="12.75" x14ac:dyDescent="0.2"/>
    <row r="124" ht="12.75" x14ac:dyDescent="0.2"/>
    <row r="125" ht="12.75" x14ac:dyDescent="0.2"/>
    <row r="126" ht="12.75" x14ac:dyDescent="0.2"/>
    <row r="127" ht="12.75" x14ac:dyDescent="0.2"/>
    <row r="128" ht="12.75" x14ac:dyDescent="0.2"/>
    <row r="129" ht="12.75" x14ac:dyDescent="0.2"/>
    <row r="130" ht="12.75" x14ac:dyDescent="0.2"/>
    <row r="131" ht="12.75" x14ac:dyDescent="0.2"/>
    <row r="132" ht="12.75" x14ac:dyDescent="0.2"/>
    <row r="133" ht="12.75" x14ac:dyDescent="0.2"/>
    <row r="134" ht="12.75" x14ac:dyDescent="0.2"/>
    <row r="135" ht="12.75" x14ac:dyDescent="0.2"/>
    <row r="136" ht="12.75" x14ac:dyDescent="0.2"/>
    <row r="137" ht="12.75" x14ac:dyDescent="0.2"/>
    <row r="138" ht="12.75" x14ac:dyDescent="0.2"/>
    <row r="139" ht="12.75" x14ac:dyDescent="0.2"/>
    <row r="140" ht="12.75" x14ac:dyDescent="0.2"/>
    <row r="141" ht="12.75" x14ac:dyDescent="0.2"/>
    <row r="142" ht="12.75" x14ac:dyDescent="0.2"/>
    <row r="143" ht="12.75" x14ac:dyDescent="0.2"/>
    <row r="144" ht="12.75" x14ac:dyDescent="0.2"/>
    <row r="145" ht="12.75" x14ac:dyDescent="0.2"/>
    <row r="146" ht="12.75" x14ac:dyDescent="0.2"/>
    <row r="147" ht="12.75" x14ac:dyDescent="0.2"/>
    <row r="148" ht="12.75" x14ac:dyDescent="0.2"/>
    <row r="149" ht="12.75" x14ac:dyDescent="0.2"/>
    <row r="150" ht="12.75" x14ac:dyDescent="0.2"/>
    <row r="151" ht="12.75" x14ac:dyDescent="0.2"/>
    <row r="152" ht="12.75" x14ac:dyDescent="0.2"/>
    <row r="153" ht="12.75" x14ac:dyDescent="0.2"/>
    <row r="154" ht="12.75" x14ac:dyDescent="0.2"/>
    <row r="155" ht="12.75" x14ac:dyDescent="0.2"/>
    <row r="156" ht="12.75" x14ac:dyDescent="0.2"/>
    <row r="157" ht="12.75" x14ac:dyDescent="0.2"/>
    <row r="158" ht="12.75" x14ac:dyDescent="0.2"/>
    <row r="159" ht="12.75" x14ac:dyDescent="0.2"/>
    <row r="160" ht="12.75" x14ac:dyDescent="0.2"/>
    <row r="161" ht="12.75" x14ac:dyDescent="0.2"/>
    <row r="162" ht="12.75" x14ac:dyDescent="0.2"/>
    <row r="163" ht="12.75" x14ac:dyDescent="0.2"/>
    <row r="164" ht="12.75" x14ac:dyDescent="0.2"/>
    <row r="165" ht="12.75" x14ac:dyDescent="0.2"/>
    <row r="166" ht="12.75" x14ac:dyDescent="0.2"/>
    <row r="167" ht="12.75" x14ac:dyDescent="0.2"/>
    <row r="168" ht="12.75" x14ac:dyDescent="0.2"/>
    <row r="169" ht="12.75" x14ac:dyDescent="0.2"/>
    <row r="170" ht="12.75" x14ac:dyDescent="0.2"/>
    <row r="171" ht="12.75" x14ac:dyDescent="0.2"/>
    <row r="172" ht="12.75" x14ac:dyDescent="0.2"/>
    <row r="173" ht="12.75" x14ac:dyDescent="0.2"/>
    <row r="174" ht="12.75" x14ac:dyDescent="0.2"/>
    <row r="175" ht="12.75" x14ac:dyDescent="0.2"/>
    <row r="176" ht="12.75" x14ac:dyDescent="0.2"/>
    <row r="177" ht="12.75" x14ac:dyDescent="0.2"/>
    <row r="178" ht="12.75" x14ac:dyDescent="0.2"/>
    <row r="179" ht="12.75" x14ac:dyDescent="0.2"/>
    <row r="180" ht="12.75" x14ac:dyDescent="0.2"/>
    <row r="181" ht="12.75" x14ac:dyDescent="0.2"/>
    <row r="182" ht="12.75" x14ac:dyDescent="0.2"/>
    <row r="183" ht="12.75" x14ac:dyDescent="0.2"/>
    <row r="184" ht="12.75" x14ac:dyDescent="0.2"/>
    <row r="185" ht="12.75" x14ac:dyDescent="0.2"/>
    <row r="186" ht="12.75" x14ac:dyDescent="0.2"/>
    <row r="187" ht="12.75" x14ac:dyDescent="0.2"/>
    <row r="188" ht="12.75" x14ac:dyDescent="0.2"/>
    <row r="189" ht="12.75" x14ac:dyDescent="0.2"/>
    <row r="190" ht="12.75" x14ac:dyDescent="0.2"/>
    <row r="191" ht="12.75" x14ac:dyDescent="0.2"/>
    <row r="192" ht="12.75" x14ac:dyDescent="0.2"/>
    <row r="193" ht="12.75" x14ac:dyDescent="0.2"/>
    <row r="194" ht="12.75" x14ac:dyDescent="0.2"/>
    <row r="195" ht="12.75" x14ac:dyDescent="0.2"/>
    <row r="196" ht="12.75" x14ac:dyDescent="0.2"/>
    <row r="197" ht="12.75" x14ac:dyDescent="0.2"/>
    <row r="198" ht="12.75" x14ac:dyDescent="0.2"/>
    <row r="199" ht="12.75" x14ac:dyDescent="0.2"/>
    <row r="200" ht="12.75" x14ac:dyDescent="0.2"/>
    <row r="201" ht="12.75" x14ac:dyDescent="0.2"/>
    <row r="202" ht="12.75" x14ac:dyDescent="0.2"/>
    <row r="203" ht="12.75" x14ac:dyDescent="0.2"/>
    <row r="204" ht="12.75" x14ac:dyDescent="0.2"/>
    <row r="205" ht="12.75" x14ac:dyDescent="0.2"/>
    <row r="206" ht="12.75" x14ac:dyDescent="0.2"/>
    <row r="207" ht="12.75" x14ac:dyDescent="0.2"/>
    <row r="208" ht="12.75" x14ac:dyDescent="0.2"/>
    <row r="209" ht="12.75" x14ac:dyDescent="0.2"/>
    <row r="210" ht="12.75" x14ac:dyDescent="0.2"/>
    <row r="211" ht="12.75" x14ac:dyDescent="0.2"/>
    <row r="212" ht="12.75" x14ac:dyDescent="0.2"/>
    <row r="213" ht="12.75" x14ac:dyDescent="0.2"/>
    <row r="214" ht="12.75" x14ac:dyDescent="0.2"/>
    <row r="215" ht="12.75" x14ac:dyDescent="0.2"/>
    <row r="216" ht="12.75" x14ac:dyDescent="0.2"/>
    <row r="217" ht="12.75" x14ac:dyDescent="0.2"/>
    <row r="218" ht="12.75" x14ac:dyDescent="0.2"/>
    <row r="219" ht="12.75" x14ac:dyDescent="0.2"/>
    <row r="220" ht="12.75" x14ac:dyDescent="0.2"/>
    <row r="221" ht="12.75" x14ac:dyDescent="0.2"/>
    <row r="222" ht="12.75" x14ac:dyDescent="0.2"/>
    <row r="223" ht="12.75" x14ac:dyDescent="0.2"/>
    <row r="224" ht="12.75" x14ac:dyDescent="0.2"/>
    <row r="225" ht="12.75" x14ac:dyDescent="0.2"/>
    <row r="226" ht="12.75" x14ac:dyDescent="0.2"/>
    <row r="227" ht="12.75" x14ac:dyDescent="0.2"/>
    <row r="228" ht="12.75" x14ac:dyDescent="0.2"/>
    <row r="229" ht="12.75" x14ac:dyDescent="0.2"/>
    <row r="230" ht="12.75" x14ac:dyDescent="0.2"/>
    <row r="231" ht="12.75" x14ac:dyDescent="0.2"/>
    <row r="232" ht="12.75" x14ac:dyDescent="0.2"/>
    <row r="233" ht="12.75" x14ac:dyDescent="0.2"/>
    <row r="234" ht="12.75" x14ac:dyDescent="0.2"/>
    <row r="235" ht="12.75" x14ac:dyDescent="0.2"/>
    <row r="236" ht="12.75" x14ac:dyDescent="0.2"/>
    <row r="237" ht="12.75" x14ac:dyDescent="0.2"/>
    <row r="238" ht="12.75" x14ac:dyDescent="0.2"/>
    <row r="239" ht="12.75" x14ac:dyDescent="0.2"/>
    <row r="240" ht="12.75" x14ac:dyDescent="0.2"/>
    <row r="241" ht="12.75" x14ac:dyDescent="0.2"/>
    <row r="242" ht="12.75" x14ac:dyDescent="0.2"/>
    <row r="243" ht="12.75" x14ac:dyDescent="0.2"/>
    <row r="244" ht="12.75" x14ac:dyDescent="0.2"/>
    <row r="245" ht="12.75" x14ac:dyDescent="0.2"/>
    <row r="246" ht="12.75" x14ac:dyDescent="0.2"/>
    <row r="247" ht="12.75" x14ac:dyDescent="0.2"/>
    <row r="248" ht="12.75" x14ac:dyDescent="0.2"/>
    <row r="249" ht="12.75" x14ac:dyDescent="0.2"/>
    <row r="250" ht="12.75" x14ac:dyDescent="0.2"/>
    <row r="251" ht="12.75" x14ac:dyDescent="0.2"/>
    <row r="252" ht="12.75" x14ac:dyDescent="0.2"/>
    <row r="253" ht="12.75" x14ac:dyDescent="0.2"/>
    <row r="254" ht="12.75" x14ac:dyDescent="0.2"/>
    <row r="255" ht="12.75" x14ac:dyDescent="0.2"/>
    <row r="256" ht="12.75" x14ac:dyDescent="0.2"/>
    <row r="257" ht="12.75" x14ac:dyDescent="0.2"/>
    <row r="258" ht="12.75" x14ac:dyDescent="0.2"/>
    <row r="259" ht="12.75" x14ac:dyDescent="0.2"/>
    <row r="260" ht="12.75" x14ac:dyDescent="0.2"/>
    <row r="261" ht="12.75" x14ac:dyDescent="0.2"/>
    <row r="262" ht="12.75" x14ac:dyDescent="0.2"/>
    <row r="263" ht="12.75" x14ac:dyDescent="0.2"/>
    <row r="264" ht="12.75" x14ac:dyDescent="0.2"/>
    <row r="265" ht="12.75" x14ac:dyDescent="0.2"/>
    <row r="266" ht="12.75" x14ac:dyDescent="0.2"/>
    <row r="267" ht="12.75" x14ac:dyDescent="0.2"/>
    <row r="268" ht="12.75" x14ac:dyDescent="0.2"/>
    <row r="269" ht="12.75" x14ac:dyDescent="0.2"/>
    <row r="270" ht="12.75" x14ac:dyDescent="0.2"/>
    <row r="271" ht="12.75" x14ac:dyDescent="0.2"/>
    <row r="272" ht="12.75" x14ac:dyDescent="0.2"/>
    <row r="273" ht="12.75" x14ac:dyDescent="0.2"/>
    <row r="274" ht="12.75" x14ac:dyDescent="0.2"/>
    <row r="275" ht="12.75" x14ac:dyDescent="0.2"/>
    <row r="276" ht="12.75" x14ac:dyDescent="0.2"/>
    <row r="277" ht="12.75" x14ac:dyDescent="0.2"/>
    <row r="278" ht="12.75" x14ac:dyDescent="0.2"/>
    <row r="279" ht="12.75" x14ac:dyDescent="0.2"/>
    <row r="280" ht="12.75" x14ac:dyDescent="0.2"/>
    <row r="281" ht="12.75" x14ac:dyDescent="0.2"/>
    <row r="282" ht="12.75" x14ac:dyDescent="0.2"/>
    <row r="283" ht="12.75" x14ac:dyDescent="0.2"/>
    <row r="284" ht="12.75" x14ac:dyDescent="0.2"/>
    <row r="285" ht="12.75" x14ac:dyDescent="0.2"/>
    <row r="286" ht="12.75" x14ac:dyDescent="0.2"/>
    <row r="287" ht="12.75" x14ac:dyDescent="0.2"/>
    <row r="288" ht="12.75" x14ac:dyDescent="0.2"/>
    <row r="289" ht="12.75" x14ac:dyDescent="0.2"/>
    <row r="290" ht="12.75" x14ac:dyDescent="0.2"/>
    <row r="291" ht="12.75" x14ac:dyDescent="0.2"/>
    <row r="292" ht="12.75" x14ac:dyDescent="0.2"/>
    <row r="293" ht="12.75" x14ac:dyDescent="0.2"/>
    <row r="294" ht="12.75" x14ac:dyDescent="0.2"/>
    <row r="295" ht="12.75" x14ac:dyDescent="0.2"/>
    <row r="296" ht="12.75" x14ac:dyDescent="0.2"/>
    <row r="297" ht="12.75" x14ac:dyDescent="0.2"/>
    <row r="298" ht="12.75" x14ac:dyDescent="0.2"/>
    <row r="299" ht="12.75" x14ac:dyDescent="0.2"/>
    <row r="300" ht="12.75" x14ac:dyDescent="0.2"/>
    <row r="301" ht="12.75" x14ac:dyDescent="0.2"/>
    <row r="302" ht="12.75" x14ac:dyDescent="0.2"/>
    <row r="303" ht="12.75" x14ac:dyDescent="0.2"/>
    <row r="304" ht="12.75" x14ac:dyDescent="0.2"/>
    <row r="305" ht="12.75" x14ac:dyDescent="0.2"/>
    <row r="306" ht="12.75" x14ac:dyDescent="0.2"/>
    <row r="307" ht="12.75" x14ac:dyDescent="0.2"/>
    <row r="308" ht="12.75" x14ac:dyDescent="0.2"/>
    <row r="309" ht="12.75" x14ac:dyDescent="0.2"/>
    <row r="310" ht="12.75" x14ac:dyDescent="0.2"/>
    <row r="311" ht="12.75" x14ac:dyDescent="0.2"/>
    <row r="312" ht="12.75" x14ac:dyDescent="0.2"/>
    <row r="313" ht="12.75" x14ac:dyDescent="0.2"/>
    <row r="314" ht="12.75" x14ac:dyDescent="0.2"/>
    <row r="315" ht="12.75" x14ac:dyDescent="0.2"/>
    <row r="316" ht="12.75" x14ac:dyDescent="0.2"/>
    <row r="317" ht="12.75" x14ac:dyDescent="0.2"/>
    <row r="318" ht="12.75" x14ac:dyDescent="0.2"/>
    <row r="319" ht="12.75" x14ac:dyDescent="0.2"/>
    <row r="320" ht="12.75" x14ac:dyDescent="0.2"/>
    <row r="321" ht="12.75" x14ac:dyDescent="0.2"/>
    <row r="322" ht="12.75" x14ac:dyDescent="0.2"/>
    <row r="323" ht="12.75" x14ac:dyDescent="0.2"/>
    <row r="324" ht="12.75" x14ac:dyDescent="0.2"/>
    <row r="325" ht="12.75" x14ac:dyDescent="0.2"/>
    <row r="326" ht="12.75" x14ac:dyDescent="0.2"/>
    <row r="327" ht="12.75" x14ac:dyDescent="0.2"/>
    <row r="328" ht="12.75" x14ac:dyDescent="0.2"/>
    <row r="329" ht="12.75" x14ac:dyDescent="0.2"/>
    <row r="330" ht="12.75" x14ac:dyDescent="0.2"/>
    <row r="331" ht="12.75" x14ac:dyDescent="0.2"/>
    <row r="332" ht="12.75" x14ac:dyDescent="0.2"/>
    <row r="333" ht="12.75" x14ac:dyDescent="0.2"/>
    <row r="334" ht="12.75" x14ac:dyDescent="0.2"/>
    <row r="335" ht="12.75" x14ac:dyDescent="0.2"/>
    <row r="336" ht="12.75" x14ac:dyDescent="0.2"/>
    <row r="337" ht="12.75" x14ac:dyDescent="0.2"/>
    <row r="338" ht="12.75" x14ac:dyDescent="0.2"/>
    <row r="339" ht="12.75" x14ac:dyDescent="0.2"/>
    <row r="340" ht="12.75" x14ac:dyDescent="0.2"/>
    <row r="341" ht="12.75" x14ac:dyDescent="0.2"/>
    <row r="342" ht="12.75" x14ac:dyDescent="0.2"/>
    <row r="343" ht="12.75" x14ac:dyDescent="0.2"/>
    <row r="344" ht="12.75" x14ac:dyDescent="0.2"/>
    <row r="345" ht="12.75" x14ac:dyDescent="0.2"/>
    <row r="346" ht="12.75" x14ac:dyDescent="0.2"/>
    <row r="347" ht="12.75" x14ac:dyDescent="0.2"/>
    <row r="348" ht="12.75" x14ac:dyDescent="0.2"/>
    <row r="349" ht="12.75" x14ac:dyDescent="0.2"/>
    <row r="350" ht="12.75" x14ac:dyDescent="0.2"/>
    <row r="351" ht="12.75" x14ac:dyDescent="0.2"/>
    <row r="352" ht="12.75" x14ac:dyDescent="0.2"/>
    <row r="353" ht="12.75" x14ac:dyDescent="0.2"/>
    <row r="354" ht="12.75" x14ac:dyDescent="0.2"/>
    <row r="355" ht="12.75" x14ac:dyDescent="0.2"/>
    <row r="356" ht="12.75" x14ac:dyDescent="0.2"/>
    <row r="357" ht="12.75" x14ac:dyDescent="0.2"/>
    <row r="358" ht="12.75" x14ac:dyDescent="0.2"/>
    <row r="359" ht="12.75" x14ac:dyDescent="0.2"/>
    <row r="360" ht="12.75" x14ac:dyDescent="0.2"/>
    <row r="361" ht="12.75" x14ac:dyDescent="0.2"/>
    <row r="362" ht="12.75" x14ac:dyDescent="0.2"/>
    <row r="363" ht="12.75" x14ac:dyDescent="0.2"/>
    <row r="364" ht="12.75" x14ac:dyDescent="0.2"/>
    <row r="365" ht="12.75" x14ac:dyDescent="0.2"/>
    <row r="366" ht="12.75" x14ac:dyDescent="0.2"/>
    <row r="367" ht="12.75" x14ac:dyDescent="0.2"/>
    <row r="368" ht="12.75" x14ac:dyDescent="0.2"/>
    <row r="369" ht="12.75" x14ac:dyDescent="0.2"/>
    <row r="370" ht="12.75" x14ac:dyDescent="0.2"/>
    <row r="371" ht="12.75" x14ac:dyDescent="0.2"/>
    <row r="372" ht="12.75" x14ac:dyDescent="0.2"/>
    <row r="373" ht="12.75" x14ac:dyDescent="0.2"/>
    <row r="374" ht="12.75" x14ac:dyDescent="0.2"/>
    <row r="375" ht="12.75" x14ac:dyDescent="0.2"/>
    <row r="376" ht="12.75" x14ac:dyDescent="0.2"/>
    <row r="377" ht="12.75" x14ac:dyDescent="0.2"/>
    <row r="378" ht="12.75" x14ac:dyDescent="0.2"/>
    <row r="379" ht="12.75" x14ac:dyDescent="0.2"/>
    <row r="380" ht="12.75" x14ac:dyDescent="0.2"/>
    <row r="381" ht="12.75" x14ac:dyDescent="0.2"/>
    <row r="382" ht="12.75" x14ac:dyDescent="0.2"/>
    <row r="383" ht="12.75" x14ac:dyDescent="0.2"/>
    <row r="384" ht="12.75" x14ac:dyDescent="0.2"/>
    <row r="385" ht="12.75" x14ac:dyDescent="0.2"/>
    <row r="386" ht="12.75" x14ac:dyDescent="0.2"/>
    <row r="387" ht="12.75" x14ac:dyDescent="0.2"/>
    <row r="388" ht="12.75" x14ac:dyDescent="0.2"/>
    <row r="389" ht="12.75" x14ac:dyDescent="0.2"/>
    <row r="390" ht="12.75" x14ac:dyDescent="0.2"/>
    <row r="391" ht="12.75" x14ac:dyDescent="0.2"/>
    <row r="392" ht="12.75" x14ac:dyDescent="0.2"/>
    <row r="393" ht="12.75" x14ac:dyDescent="0.2"/>
    <row r="394" ht="12.75" x14ac:dyDescent="0.2"/>
    <row r="395" ht="12.75" x14ac:dyDescent="0.2"/>
    <row r="396" ht="12.75" x14ac:dyDescent="0.2"/>
    <row r="397" ht="12.75" x14ac:dyDescent="0.2"/>
    <row r="398" ht="12.75" x14ac:dyDescent="0.2"/>
    <row r="399" ht="12.75" x14ac:dyDescent="0.2"/>
    <row r="400" ht="12.75" x14ac:dyDescent="0.2"/>
    <row r="401" ht="12.75" x14ac:dyDescent="0.2"/>
    <row r="402" ht="12.75" x14ac:dyDescent="0.2"/>
    <row r="403" ht="12.75" x14ac:dyDescent="0.2"/>
    <row r="404" ht="12.75" x14ac:dyDescent="0.2"/>
    <row r="405" ht="12.75" x14ac:dyDescent="0.2"/>
    <row r="406" ht="12.75" x14ac:dyDescent="0.2"/>
    <row r="407" ht="12.75" x14ac:dyDescent="0.2"/>
    <row r="408" ht="12.75" x14ac:dyDescent="0.2"/>
    <row r="409" ht="12.75" x14ac:dyDescent="0.2"/>
    <row r="410" ht="12.75" x14ac:dyDescent="0.2"/>
    <row r="411" ht="12.75" x14ac:dyDescent="0.2"/>
    <row r="412" ht="12.75" x14ac:dyDescent="0.2"/>
    <row r="413" ht="12.75" x14ac:dyDescent="0.2"/>
    <row r="414" ht="12.75" x14ac:dyDescent="0.2"/>
    <row r="415" ht="12.75" x14ac:dyDescent="0.2"/>
    <row r="416" ht="12.75" x14ac:dyDescent="0.2"/>
    <row r="417" ht="12.75" x14ac:dyDescent="0.2"/>
    <row r="418" ht="12.75" x14ac:dyDescent="0.2"/>
    <row r="419" ht="12.75" x14ac:dyDescent="0.2"/>
    <row r="420" ht="12.75" x14ac:dyDescent="0.2"/>
    <row r="421" ht="12.75" x14ac:dyDescent="0.2"/>
    <row r="422" ht="12.75" x14ac:dyDescent="0.2"/>
    <row r="423" ht="12.75" x14ac:dyDescent="0.2"/>
    <row r="424" ht="12.75" x14ac:dyDescent="0.2"/>
    <row r="425" ht="12.75" x14ac:dyDescent="0.2"/>
    <row r="426" ht="12.75" x14ac:dyDescent="0.2"/>
    <row r="427" ht="12.75" x14ac:dyDescent="0.2"/>
    <row r="428" ht="12.75" x14ac:dyDescent="0.2"/>
    <row r="429" ht="12.75" x14ac:dyDescent="0.2"/>
    <row r="430" ht="12.75" x14ac:dyDescent="0.2"/>
    <row r="431" ht="12.75" x14ac:dyDescent="0.2"/>
    <row r="432" ht="12.75" x14ac:dyDescent="0.2"/>
    <row r="433" ht="12.75" x14ac:dyDescent="0.2"/>
    <row r="434" ht="12.75" x14ac:dyDescent="0.2"/>
    <row r="435" ht="12.75" x14ac:dyDescent="0.2"/>
    <row r="436" ht="12.75" x14ac:dyDescent="0.2"/>
    <row r="437" ht="12.75" x14ac:dyDescent="0.2"/>
    <row r="438" ht="12.75" x14ac:dyDescent="0.2"/>
    <row r="439" ht="12.75" x14ac:dyDescent="0.2"/>
    <row r="440" ht="12.75" x14ac:dyDescent="0.2"/>
    <row r="441" ht="12.75" x14ac:dyDescent="0.2"/>
    <row r="442" ht="12.75" x14ac:dyDescent="0.2"/>
    <row r="443" ht="12.75" x14ac:dyDescent="0.2"/>
    <row r="444" ht="12.75" x14ac:dyDescent="0.2"/>
    <row r="445" ht="12.75" x14ac:dyDescent="0.2"/>
    <row r="446" ht="12.75" x14ac:dyDescent="0.2"/>
    <row r="447" ht="12.75" x14ac:dyDescent="0.2"/>
    <row r="448" ht="12.75" x14ac:dyDescent="0.2"/>
    <row r="449" ht="12.75" x14ac:dyDescent="0.2"/>
    <row r="450" ht="12.75" x14ac:dyDescent="0.2"/>
    <row r="451" ht="12.75" x14ac:dyDescent="0.2"/>
    <row r="452" ht="12.75" x14ac:dyDescent="0.2"/>
    <row r="453" ht="12.75" x14ac:dyDescent="0.2"/>
    <row r="454" ht="12.75" x14ac:dyDescent="0.2"/>
    <row r="455" ht="12.75" x14ac:dyDescent="0.2"/>
    <row r="456" ht="12.75" x14ac:dyDescent="0.2"/>
    <row r="457" ht="12.75" x14ac:dyDescent="0.2"/>
    <row r="458" ht="12.75" x14ac:dyDescent="0.2"/>
    <row r="459" ht="12.75" x14ac:dyDescent="0.2"/>
    <row r="460" ht="12.75" x14ac:dyDescent="0.2"/>
    <row r="461" ht="12.75" x14ac:dyDescent="0.2"/>
    <row r="462" ht="12.75" x14ac:dyDescent="0.2"/>
    <row r="463" ht="12.75" x14ac:dyDescent="0.2"/>
    <row r="464" ht="12.75" x14ac:dyDescent="0.2"/>
    <row r="465" ht="12.75" x14ac:dyDescent="0.2"/>
    <row r="466" ht="12.75" x14ac:dyDescent="0.2"/>
    <row r="467" ht="12.75" x14ac:dyDescent="0.2"/>
    <row r="468" ht="12.75" x14ac:dyDescent="0.2"/>
    <row r="469" ht="12.75" x14ac:dyDescent="0.2"/>
    <row r="470" ht="12.75" x14ac:dyDescent="0.2"/>
    <row r="471" ht="12.75" x14ac:dyDescent="0.2"/>
    <row r="472" ht="12.75" x14ac:dyDescent="0.2"/>
    <row r="473" ht="12.75" x14ac:dyDescent="0.2"/>
    <row r="474" ht="12.75" x14ac:dyDescent="0.2"/>
    <row r="475" ht="12.75" x14ac:dyDescent="0.2"/>
    <row r="476" ht="12.75" x14ac:dyDescent="0.2"/>
    <row r="477" ht="12.75" x14ac:dyDescent="0.2"/>
    <row r="478" ht="12.75" x14ac:dyDescent="0.2"/>
    <row r="479" ht="12.75" x14ac:dyDescent="0.2"/>
    <row r="480" ht="12.75" x14ac:dyDescent="0.2"/>
    <row r="481" ht="12.75" x14ac:dyDescent="0.2"/>
    <row r="482" ht="12.75" x14ac:dyDescent="0.2"/>
    <row r="483" ht="12.75" x14ac:dyDescent="0.2"/>
    <row r="484" ht="12.75" x14ac:dyDescent="0.2"/>
    <row r="485" ht="12.75" x14ac:dyDescent="0.2"/>
    <row r="486" ht="12.75" x14ac:dyDescent="0.2"/>
    <row r="487" ht="12.75" x14ac:dyDescent="0.2"/>
    <row r="488" ht="12.75" x14ac:dyDescent="0.2"/>
    <row r="489" ht="12.75" x14ac:dyDescent="0.2"/>
    <row r="490" ht="12.75" x14ac:dyDescent="0.2"/>
    <row r="491" ht="12.75" x14ac:dyDescent="0.2"/>
    <row r="492" ht="12.75" x14ac:dyDescent="0.2"/>
    <row r="493" ht="12.75" x14ac:dyDescent="0.2"/>
    <row r="494" ht="12.75" x14ac:dyDescent="0.2"/>
    <row r="495" ht="12.75" x14ac:dyDescent="0.2"/>
    <row r="496" ht="12.75" x14ac:dyDescent="0.2"/>
    <row r="497" ht="12.75" x14ac:dyDescent="0.2"/>
    <row r="498" ht="12.75" x14ac:dyDescent="0.2"/>
    <row r="499" ht="12.75" x14ac:dyDescent="0.2"/>
    <row r="500" ht="12.75" x14ac:dyDescent="0.2"/>
    <row r="501" ht="12.75" x14ac:dyDescent="0.2"/>
    <row r="502" ht="12.75" x14ac:dyDescent="0.2"/>
    <row r="503" ht="12.75" x14ac:dyDescent="0.2"/>
    <row r="504" ht="12.75" x14ac:dyDescent="0.2"/>
    <row r="505" ht="12.75" x14ac:dyDescent="0.2"/>
    <row r="506" ht="12.75" x14ac:dyDescent="0.2"/>
    <row r="507" ht="12.75" x14ac:dyDescent="0.2"/>
    <row r="508" ht="12.75" x14ac:dyDescent="0.2"/>
    <row r="509" ht="12.75" x14ac:dyDescent="0.2"/>
    <row r="510" ht="12.75" x14ac:dyDescent="0.2"/>
    <row r="511" ht="12.75" x14ac:dyDescent="0.2"/>
  </sheetData>
  <mergeCells count="15">
    <mergeCell ref="A8:A10"/>
    <mergeCell ref="B8:C10"/>
    <mergeCell ref="D8:F8"/>
    <mergeCell ref="G8:I8"/>
    <mergeCell ref="J8:L8"/>
    <mergeCell ref="B2:P2"/>
    <mergeCell ref="A3:C3"/>
    <mergeCell ref="B4:P4"/>
    <mergeCell ref="B5:P5"/>
    <mergeCell ref="B6:P6"/>
    <mergeCell ref="M8:P8"/>
    <mergeCell ref="D10:E10"/>
    <mergeCell ref="G10:H10"/>
    <mergeCell ref="J10:K10"/>
    <mergeCell ref="M10:N10"/>
  </mergeCells>
  <printOptions horizontalCentered="1" verticalCentered="1"/>
  <pageMargins left="0" right="0" top="0" bottom="0" header="0.51181102362204722" footer="0.51181102362204722"/>
  <pageSetup paperSize="8" scale="8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6. melléklet</vt:lpstr>
    </vt:vector>
  </TitlesOfParts>
  <Company>hivatal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Dénes Bence</dc:creator>
  <cp:lastModifiedBy>Biróné Kálmán Andrea</cp:lastModifiedBy>
  <dcterms:created xsi:type="dcterms:W3CDTF">2021-05-27T09:25:26Z</dcterms:created>
  <dcterms:modified xsi:type="dcterms:W3CDTF">2021-05-27T11:17:27Z</dcterms:modified>
</cp:coreProperties>
</file>