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00"/>
  </bookViews>
  <sheets>
    <sheet name="7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6" i="1" l="1"/>
  <c r="K46" i="1"/>
  <c r="G46" i="1"/>
  <c r="R45" i="1"/>
  <c r="Q45" i="1"/>
  <c r="K45" i="1"/>
  <c r="J45" i="1"/>
  <c r="H45" i="1"/>
  <c r="G45" i="1"/>
  <c r="F45" i="1"/>
  <c r="E45" i="1"/>
  <c r="D45" i="1"/>
  <c r="S45" i="1" s="1"/>
  <c r="U44" i="1"/>
  <c r="V44" i="1" s="1"/>
  <c r="T44" i="1"/>
  <c r="S44" i="1"/>
  <c r="U43" i="1"/>
  <c r="V43" i="1" s="1"/>
  <c r="T43" i="1"/>
  <c r="S43" i="1"/>
  <c r="I43" i="1"/>
  <c r="I45" i="1" s="1"/>
  <c r="T42" i="1"/>
  <c r="S42" i="1"/>
  <c r="L42" i="1"/>
  <c r="U42" i="1" s="1"/>
  <c r="V42" i="1" s="1"/>
  <c r="U41" i="1"/>
  <c r="V41" i="1" s="1"/>
  <c r="T41" i="1"/>
  <c r="S41" i="1"/>
  <c r="S40" i="1"/>
  <c r="U39" i="1"/>
  <c r="U45" i="1" s="1"/>
  <c r="T39" i="1"/>
  <c r="T45" i="1" s="1"/>
  <c r="S39" i="1"/>
  <c r="R38" i="1"/>
  <c r="R46" i="1" s="1"/>
  <c r="Q38" i="1"/>
  <c r="Q46" i="1" s="1"/>
  <c r="P38" i="1"/>
  <c r="P46" i="1" s="1"/>
  <c r="O38" i="1"/>
  <c r="N38" i="1"/>
  <c r="N46" i="1" s="1"/>
  <c r="M38" i="1"/>
  <c r="M46" i="1" s="1"/>
  <c r="L38" i="1"/>
  <c r="K38" i="1"/>
  <c r="J38" i="1"/>
  <c r="J46" i="1" s="1"/>
  <c r="I38" i="1"/>
  <c r="I46" i="1" s="1"/>
  <c r="H38" i="1"/>
  <c r="H46" i="1" s="1"/>
  <c r="G38" i="1"/>
  <c r="F38" i="1"/>
  <c r="F46" i="1" s="1"/>
  <c r="E38" i="1"/>
  <c r="E46" i="1" s="1"/>
  <c r="D38" i="1"/>
  <c r="D46" i="1" s="1"/>
  <c r="U37" i="1"/>
  <c r="V37" i="1" s="1"/>
  <c r="T37" i="1"/>
  <c r="S37" i="1"/>
  <c r="U36" i="1"/>
  <c r="V36" i="1" s="1"/>
  <c r="T36" i="1"/>
  <c r="S36" i="1"/>
  <c r="T35" i="1"/>
  <c r="S35" i="1"/>
  <c r="S33" i="1"/>
  <c r="T32" i="1"/>
  <c r="S32" i="1"/>
  <c r="U31" i="1"/>
  <c r="V31" i="1" s="1"/>
  <c r="T31" i="1"/>
  <c r="S31" i="1"/>
  <c r="U30" i="1"/>
  <c r="V30" i="1" s="1"/>
  <c r="T30" i="1"/>
  <c r="S30" i="1"/>
  <c r="U29" i="1"/>
  <c r="V29" i="1" s="1"/>
  <c r="T29" i="1"/>
  <c r="S29" i="1"/>
  <c r="U28" i="1"/>
  <c r="V28" i="1" s="1"/>
  <c r="T28" i="1"/>
  <c r="S28" i="1"/>
  <c r="U27" i="1"/>
  <c r="V27" i="1" s="1"/>
  <c r="T27" i="1"/>
  <c r="U26" i="1"/>
  <c r="T26" i="1"/>
  <c r="V26" i="1" s="1"/>
  <c r="S26" i="1"/>
  <c r="U25" i="1"/>
  <c r="T25" i="1"/>
  <c r="V25" i="1" s="1"/>
  <c r="S25" i="1"/>
  <c r="U24" i="1"/>
  <c r="T24" i="1"/>
  <c r="V24" i="1" s="1"/>
  <c r="S24" i="1"/>
  <c r="U23" i="1"/>
  <c r="T23" i="1"/>
  <c r="V23" i="1" s="1"/>
  <c r="S23" i="1"/>
  <c r="U21" i="1"/>
  <c r="T21" i="1"/>
  <c r="V21" i="1" s="1"/>
  <c r="S21" i="1"/>
  <c r="T20" i="1"/>
  <c r="S20" i="1"/>
  <c r="U19" i="1"/>
  <c r="V19" i="1" s="1"/>
  <c r="T19" i="1"/>
  <c r="S19" i="1"/>
  <c r="T18" i="1"/>
  <c r="V17" i="1"/>
  <c r="U17" i="1"/>
  <c r="T17" i="1"/>
  <c r="S17" i="1"/>
  <c r="V16" i="1"/>
  <c r="U16" i="1"/>
  <c r="T16" i="1"/>
  <c r="S16" i="1"/>
  <c r="T15" i="1"/>
  <c r="S15" i="1"/>
  <c r="U14" i="1"/>
  <c r="V14" i="1" s="1"/>
  <c r="T14" i="1"/>
  <c r="S14" i="1"/>
  <c r="U13" i="1"/>
  <c r="V13" i="1" s="1"/>
  <c r="T13" i="1"/>
  <c r="T38" i="1" s="1"/>
  <c r="S13" i="1"/>
  <c r="S38" i="1" s="1"/>
  <c r="V45" i="1" l="1"/>
  <c r="S46" i="1"/>
  <c r="T46" i="1"/>
  <c r="U38" i="1"/>
  <c r="V39" i="1"/>
  <c r="L45" i="1"/>
  <c r="L46" i="1" s="1"/>
  <c r="U46" i="1" l="1"/>
  <c r="V46" i="1" s="1"/>
  <c r="V38" i="1"/>
</calcChain>
</file>

<file path=xl/sharedStrings.xml><?xml version="1.0" encoding="utf-8"?>
<sst xmlns="http://schemas.openxmlformats.org/spreadsheetml/2006/main" count="143" uniqueCount="108">
  <si>
    <t xml:space="preserve">SITKE KÖZSÉG ÖNKORMÁNYZATA  </t>
  </si>
  <si>
    <t xml:space="preserve">  MŰKÖDÉSI KIADÁSAI KIEMELT ELŐIRÁNYZATONKÉNT ÉS KORMÁNYZATI FUNKCIÓNKÉNT</t>
  </si>
  <si>
    <t>2020.  év</t>
  </si>
  <si>
    <t>( Ft-ban)</t>
  </si>
  <si>
    <t>Sor-sz.</t>
  </si>
  <si>
    <t>Kormányzati funkció megnevezése</t>
  </si>
  <si>
    <t xml:space="preserve"> személyi  juttatások</t>
  </si>
  <si>
    <t>munkáltatót terhelő járulékok</t>
  </si>
  <si>
    <t xml:space="preserve"> Dologi  kiadások</t>
  </si>
  <si>
    <t>ellátottak juttatásai</t>
  </si>
  <si>
    <t>egyéb működési kiadások</t>
  </si>
  <si>
    <t>működési kiadások összesen:</t>
  </si>
  <si>
    <t>eredeti</t>
  </si>
  <si>
    <t>módos.</t>
  </si>
  <si>
    <t>teljesí-</t>
  </si>
  <si>
    <t>tejesítés %-a</t>
  </si>
  <si>
    <t>előir.</t>
  </si>
  <si>
    <t>tés</t>
  </si>
  <si>
    <t>01.</t>
  </si>
  <si>
    <t>011130</t>
  </si>
  <si>
    <t>Önkormányzatok és önkormányzati hivatalok jogalkotó és általános igazgatási tevékenysége</t>
  </si>
  <si>
    <t>02.</t>
  </si>
  <si>
    <t>013320</t>
  </si>
  <si>
    <t>Köztemető-fenntartás és működtetés</t>
  </si>
  <si>
    <t>03.</t>
  </si>
  <si>
    <t>013350</t>
  </si>
  <si>
    <t>Önkormányzati vagyonnal való gazdálkodással kapcsolatos feladatok</t>
  </si>
  <si>
    <t>04.</t>
  </si>
  <si>
    <t>018010</t>
  </si>
  <si>
    <t>Önkormányzatok elszámolásai a központi költségvetéssel</t>
  </si>
  <si>
    <t>05.</t>
  </si>
  <si>
    <t>018030</t>
  </si>
  <si>
    <t>Támogatási célú finanszírozási műveletek</t>
  </si>
  <si>
    <t>06.</t>
  </si>
  <si>
    <t>045160</t>
  </si>
  <si>
    <t>Közutak, hidak, alagutak üzemeltetése, fenntartása</t>
  </si>
  <si>
    <t>07.</t>
  </si>
  <si>
    <t>051030</t>
  </si>
  <si>
    <t>Nem veszélyes (települési) hulladék vegyes (ömlesztett ) begyűjtése, szállítása, átrakás</t>
  </si>
  <si>
    <t>08.</t>
  </si>
  <si>
    <t>052020</t>
  </si>
  <si>
    <t>Szennyvíz gyűjtése,tisztítása, elhelyezése</t>
  </si>
  <si>
    <t>09.</t>
  </si>
  <si>
    <t>052080</t>
  </si>
  <si>
    <t>Szennyvízcsatorna építése, fenntartása, üzemeltetése</t>
  </si>
  <si>
    <t>10.</t>
  </si>
  <si>
    <t>061030</t>
  </si>
  <si>
    <t>Lakáshoz jutást segítő támogatások</t>
  </si>
  <si>
    <t>11.</t>
  </si>
  <si>
    <t>064010</t>
  </si>
  <si>
    <t>Közvilágítás</t>
  </si>
  <si>
    <t>12.</t>
  </si>
  <si>
    <t>066010</t>
  </si>
  <si>
    <t>Zöldterület-kezelés</t>
  </si>
  <si>
    <t>13.</t>
  </si>
  <si>
    <t>066020</t>
  </si>
  <si>
    <t>Város- és községgazdálkodási egyéb szolgáltatások</t>
  </si>
  <si>
    <t>14.</t>
  </si>
  <si>
    <t>072111</t>
  </si>
  <si>
    <t>Háziorvosi alapellátás</t>
  </si>
  <si>
    <t>15.</t>
  </si>
  <si>
    <t>074040</t>
  </si>
  <si>
    <t>Fertőző megbetegedések megelőzése, járványügyi ellátás</t>
  </si>
  <si>
    <t>16.</t>
  </si>
  <si>
    <t>081041</t>
  </si>
  <si>
    <t>Versenysport és utánpótlás-nevelési tevékenység és támogatása</t>
  </si>
  <si>
    <t>17.</t>
  </si>
  <si>
    <t>082044</t>
  </si>
  <si>
    <t>Könyvtári szolgáltatások</t>
  </si>
  <si>
    <t>18.</t>
  </si>
  <si>
    <t>082092</t>
  </si>
  <si>
    <t>Közművelődés - hagyományos köz.kultúrális értékek gondozása</t>
  </si>
  <si>
    <t>19.</t>
  </si>
  <si>
    <t>082093</t>
  </si>
  <si>
    <t>Közművelődés - egész életre kiterjedő tanulás, amatőr művészetek</t>
  </si>
  <si>
    <t>20.</t>
  </si>
  <si>
    <t>084031</t>
  </si>
  <si>
    <t>Civil szervezetek működési támogatása</t>
  </si>
  <si>
    <t>21.</t>
  </si>
  <si>
    <t>094260</t>
  </si>
  <si>
    <t>Hallgatói és oktatói ösztöndíjak, egyéb juttatások</t>
  </si>
  <si>
    <t>22.</t>
  </si>
  <si>
    <t>096015</t>
  </si>
  <si>
    <t>Gyermekétkeztetés köznevelési intézményben</t>
  </si>
  <si>
    <t>23.</t>
  </si>
  <si>
    <t>Gyermekvédelmi pénzbeni és természetbeni ellátása</t>
  </si>
  <si>
    <t>24.</t>
  </si>
  <si>
    <t>Házi segítségnyújtás</t>
  </si>
  <si>
    <t>25.</t>
  </si>
  <si>
    <t>Egyéb szociális természetbeni és pénzbeni ellátások</t>
  </si>
  <si>
    <t>26.</t>
  </si>
  <si>
    <t>Sitke Község Önkormányzata összesen:</t>
  </si>
  <si>
    <t>27.</t>
  </si>
  <si>
    <t>28.</t>
  </si>
  <si>
    <t>041233</t>
  </si>
  <si>
    <t>Hosszabb időtartamú közfoglalkoztatás</t>
  </si>
  <si>
    <t>29.</t>
  </si>
  <si>
    <t>30.</t>
  </si>
  <si>
    <t>096025</t>
  </si>
  <si>
    <t>Munkahelyi étkeztetés köznevelési intézményekben</t>
  </si>
  <si>
    <t>31.</t>
  </si>
  <si>
    <t>Munkahelyi étk.közn. Int.   ( Vendég)</t>
  </si>
  <si>
    <t>32.</t>
  </si>
  <si>
    <t xml:space="preserve">Szociális étkeztetés </t>
  </si>
  <si>
    <t>33.</t>
  </si>
  <si>
    <t>Sitkei Önkormányzati Konyha összesen:</t>
  </si>
  <si>
    <t>34.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</si>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</sst>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E"/>
      <charset val="238"/>
    </font>
    <font>
      <sz val="10"/>
      <name val="MS Sans Serif"/>
      <family val="2"/>
      <charset val="238"/>
    </font>
    <font>
      <b/>
      <sz val="10"/>
      <name val="Times New Roman"/>
      <family val="1"/>
    </font>
    <font>
      <i/>
      <sz val="10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4" fillId="0" borderId="0" xfId="1" applyFont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right"/>
    </xf>
    <xf numFmtId="0" fontId="6" fillId="0" borderId="3" xfId="1" quotePrefix="1" applyFont="1" applyBorder="1" applyAlignment="1">
      <alignment horizontal="left" vertical="center"/>
    </xf>
    <xf numFmtId="0" fontId="6" fillId="0" borderId="4" xfId="1" applyFont="1" applyBorder="1" applyAlignment="1">
      <alignment vertical="center"/>
    </xf>
    <xf numFmtId="0" fontId="6" fillId="0" borderId="0" xfId="1" applyFont="1" applyBorder="1"/>
    <xf numFmtId="0" fontId="6" fillId="0" borderId="2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/>
    <xf numFmtId="0" fontId="5" fillId="0" borderId="1" xfId="3" quotePrefix="1" applyFont="1" applyBorder="1" applyAlignment="1">
      <alignment horizontal="center" vertical="center" wrapText="1"/>
    </xf>
    <xf numFmtId="0" fontId="5" fillId="0" borderId="11" xfId="3" applyFont="1" applyBorder="1" applyAlignment="1">
      <alignment horizontal="left" wrapText="1"/>
    </xf>
    <xf numFmtId="3" fontId="6" fillId="0" borderId="12" xfId="1" applyNumberFormat="1" applyFont="1" applyBorder="1"/>
    <xf numFmtId="3" fontId="6" fillId="0" borderId="13" xfId="1" applyNumberFormat="1" applyFont="1" applyBorder="1"/>
    <xf numFmtId="3" fontId="6" fillId="0" borderId="14" xfId="1" applyNumberFormat="1" applyFont="1" applyBorder="1"/>
    <xf numFmtId="3" fontId="6" fillId="0" borderId="15" xfId="1" applyNumberFormat="1" applyFont="1" applyBorder="1"/>
    <xf numFmtId="164" fontId="6" fillId="0" borderId="16" xfId="1" applyNumberFormat="1" applyFont="1" applyBorder="1"/>
    <xf numFmtId="0" fontId="6" fillId="0" borderId="6" xfId="1" applyFont="1" applyBorder="1"/>
    <xf numFmtId="0" fontId="5" fillId="0" borderId="6" xfId="3" quotePrefix="1" applyFont="1" applyBorder="1" applyAlignment="1">
      <alignment horizontal="center" vertical="center" wrapText="1"/>
    </xf>
    <xf numFmtId="3" fontId="6" fillId="0" borderId="17" xfId="1" applyNumberFormat="1" applyFont="1" applyBorder="1"/>
    <xf numFmtId="3" fontId="6" fillId="0" borderId="18" xfId="1" applyNumberFormat="1" applyFont="1" applyBorder="1"/>
    <xf numFmtId="3" fontId="6" fillId="0" borderId="19" xfId="1" applyNumberFormat="1" applyFont="1" applyBorder="1"/>
    <xf numFmtId="0" fontId="8" fillId="0" borderId="6" xfId="3" quotePrefix="1" applyFont="1" applyBorder="1" applyAlignment="1">
      <alignment horizontal="center" vertical="center" wrapText="1"/>
    </xf>
    <xf numFmtId="0" fontId="8" fillId="0" borderId="11" xfId="3" applyFont="1" applyBorder="1" applyAlignment="1">
      <alignment horizontal="left" wrapText="1"/>
    </xf>
    <xf numFmtId="0" fontId="5" fillId="0" borderId="15" xfId="3" quotePrefix="1" applyFont="1" applyBorder="1" applyAlignment="1">
      <alignment horizontal="center" vertical="center" wrapText="1"/>
    </xf>
    <xf numFmtId="0" fontId="5" fillId="0" borderId="10" xfId="3" quotePrefix="1" applyFont="1" applyBorder="1" applyAlignment="1">
      <alignment horizontal="center" vertical="center" wrapText="1"/>
    </xf>
    <xf numFmtId="0" fontId="5" fillId="0" borderId="14" xfId="2" applyFont="1" applyBorder="1"/>
    <xf numFmtId="0" fontId="5" fillId="0" borderId="11" xfId="2" applyFont="1" applyBorder="1"/>
    <xf numFmtId="0" fontId="5" fillId="0" borderId="11" xfId="2" applyFont="1" applyBorder="1" applyAlignment="1">
      <alignment wrapText="1"/>
    </xf>
    <xf numFmtId="0" fontId="6" fillId="0" borderId="20" xfId="1" applyFont="1" applyBorder="1"/>
    <xf numFmtId="0" fontId="9" fillId="0" borderId="21" xfId="1" applyFont="1" applyBorder="1"/>
    <xf numFmtId="0" fontId="4" fillId="0" borderId="3" xfId="2" applyFont="1" applyBorder="1"/>
    <xf numFmtId="0" fontId="4" fillId="0" borderId="21" xfId="2" applyFont="1" applyBorder="1"/>
    <xf numFmtId="3" fontId="9" fillId="0" borderId="21" xfId="1" applyNumberFormat="1" applyFont="1" applyBorder="1"/>
    <xf numFmtId="164" fontId="9" fillId="0" borderId="22" xfId="1" applyNumberFormat="1" applyFont="1" applyBorder="1"/>
    <xf numFmtId="0" fontId="5" fillId="0" borderId="17" xfId="4" applyFont="1" applyBorder="1"/>
    <xf numFmtId="0" fontId="8" fillId="0" borderId="1" xfId="3" quotePrefix="1" applyFont="1" applyBorder="1" applyAlignment="1">
      <alignment horizontal="right" vertical="center" wrapText="1"/>
    </xf>
    <xf numFmtId="0" fontId="8" fillId="0" borderId="23" xfId="3" applyFont="1" applyBorder="1" applyAlignment="1">
      <alignment horizontal="left" wrapText="1"/>
    </xf>
    <xf numFmtId="3" fontId="5" fillId="0" borderId="24" xfId="4" applyNumberFormat="1" applyFont="1" applyBorder="1"/>
    <xf numFmtId="3" fontId="6" fillId="0" borderId="25" xfId="1" applyNumberFormat="1" applyFont="1" applyBorder="1"/>
    <xf numFmtId="3" fontId="6" fillId="0" borderId="26" xfId="1" applyNumberFormat="1" applyFont="1" applyBorder="1"/>
    <xf numFmtId="3" fontId="6" fillId="0" borderId="27" xfId="1" applyNumberFormat="1" applyFont="1" applyBorder="1"/>
    <xf numFmtId="0" fontId="5" fillId="0" borderId="12" xfId="4" applyFont="1" applyBorder="1"/>
    <xf numFmtId="0" fontId="5" fillId="0" borderId="17" xfId="4" quotePrefix="1" applyFont="1" applyBorder="1" applyAlignment="1">
      <alignment horizontal="right"/>
    </xf>
    <xf numFmtId="3" fontId="5" fillId="0" borderId="16" xfId="4" applyNumberFormat="1" applyFont="1" applyBorder="1"/>
    <xf numFmtId="3" fontId="5" fillId="0" borderId="28" xfId="4" applyNumberFormat="1" applyFont="1" applyBorder="1"/>
    <xf numFmtId="3" fontId="6" fillId="0" borderId="16" xfId="1" applyNumberFormat="1" applyFont="1" applyBorder="1"/>
    <xf numFmtId="3" fontId="5" fillId="0" borderId="29" xfId="4" applyNumberFormat="1" applyFont="1" applyBorder="1"/>
    <xf numFmtId="3" fontId="6" fillId="0" borderId="29" xfId="1" applyNumberFormat="1" applyFont="1" applyBorder="1"/>
    <xf numFmtId="0" fontId="5" fillId="0" borderId="12" xfId="4" quotePrefix="1" applyFont="1" applyBorder="1" applyAlignment="1">
      <alignment horizontal="right"/>
    </xf>
    <xf numFmtId="3" fontId="5" fillId="0" borderId="30" xfId="4" applyNumberFormat="1" applyFont="1" applyBorder="1"/>
    <xf numFmtId="3" fontId="5" fillId="0" borderId="15" xfId="4" applyNumberFormat="1" applyFont="1" applyBorder="1"/>
    <xf numFmtId="3" fontId="6" fillId="0" borderId="31" xfId="1" applyNumberFormat="1" applyFont="1" applyBorder="1"/>
    <xf numFmtId="3" fontId="6" fillId="0" borderId="30" xfId="1" applyNumberFormat="1" applyFont="1" applyBorder="1"/>
    <xf numFmtId="0" fontId="5" fillId="0" borderId="32" xfId="4" applyFont="1" applyBorder="1"/>
    <xf numFmtId="3" fontId="5" fillId="0" borderId="33" xfId="4" applyNumberFormat="1" applyFont="1" applyBorder="1"/>
    <xf numFmtId="3" fontId="5" fillId="0" borderId="34" xfId="4" applyNumberFormat="1" applyFont="1" applyBorder="1"/>
    <xf numFmtId="3" fontId="6" fillId="0" borderId="32" xfId="1" applyNumberFormat="1" applyFont="1" applyBorder="1"/>
    <xf numFmtId="3" fontId="6" fillId="0" borderId="35" xfId="1" applyNumberFormat="1" applyFont="1" applyBorder="1"/>
    <xf numFmtId="3" fontId="6" fillId="0" borderId="36" xfId="1" applyNumberFormat="1" applyFont="1" applyBorder="1"/>
    <xf numFmtId="3" fontId="6" fillId="0" borderId="33" xfId="1" applyNumberFormat="1" applyFont="1" applyBorder="1"/>
    <xf numFmtId="3" fontId="6" fillId="0" borderId="34" xfId="1" applyNumberFormat="1" applyFont="1" applyBorder="1"/>
    <xf numFmtId="164" fontId="6" fillId="0" borderId="37" xfId="1" applyNumberFormat="1" applyFont="1" applyBorder="1"/>
    <xf numFmtId="0" fontId="10" fillId="0" borderId="32" xfId="4" applyFont="1" applyBorder="1"/>
    <xf numFmtId="0" fontId="5" fillId="0" borderId="21" xfId="4" applyFont="1" applyBorder="1"/>
    <xf numFmtId="3" fontId="10" fillId="0" borderId="3" xfId="4" applyNumberFormat="1" applyFont="1" applyBorder="1"/>
    <xf numFmtId="164" fontId="9" fillId="0" borderId="21" xfId="1" applyNumberFormat="1" applyFont="1" applyBorder="1"/>
    <xf numFmtId="0" fontId="10" fillId="0" borderId="21" xfId="4" applyFont="1" applyBorder="1"/>
    <xf numFmtId="0" fontId="6" fillId="0" borderId="3" xfId="1" applyFont="1" applyBorder="1" applyAlignment="1">
      <alignment horizontal="center" vertical="center" wrapText="1"/>
    </xf>
    <xf numFmtId="0" fontId="6" fillId="0" borderId="4" xfId="1" quotePrefix="1" applyFont="1" applyBorder="1" applyAlignment="1">
      <alignment horizontal="center" vertical="center" wrapText="1"/>
    </xf>
    <xf numFmtId="0" fontId="6" fillId="0" borderId="5" xfId="1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6" fillId="0" borderId="1" xfId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2" xfId="2" applyFont="1" applyBorder="1" applyAlignment="1">
      <alignment horizontal="center" wrapText="1"/>
    </xf>
    <xf numFmtId="0" fontId="6" fillId="0" borderId="7" xfId="2" applyFont="1" applyBorder="1" applyAlignment="1">
      <alignment horizontal="center" wrapText="1"/>
    </xf>
    <xf numFmtId="0" fontId="6" fillId="0" borderId="9" xfId="2" applyFont="1" applyBorder="1" applyAlignment="1">
      <alignment horizontal="center" wrapText="1"/>
    </xf>
    <xf numFmtId="0" fontId="6" fillId="0" borderId="2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3" xfId="1" quotePrefix="1" applyFont="1" applyBorder="1" applyAlignment="1">
      <alignment horizontal="center" vertical="center"/>
    </xf>
    <xf numFmtId="0" fontId="6" fillId="0" borderId="4" xfId="1" quotePrefix="1" applyFont="1" applyBorder="1" applyAlignment="1">
      <alignment horizontal="center" vertical="center"/>
    </xf>
    <xf numFmtId="0" fontId="6" fillId="0" borderId="5" xfId="1" quotePrefix="1" applyFont="1" applyBorder="1" applyAlignment="1">
      <alignment horizontal="center" vertical="center"/>
    </xf>
  </cellXfs>
  <cellStyles count="5">
    <cellStyle name="Normál" xfId="0" builtinId="0"/>
    <cellStyle name="Normál_bevétel" xfId="4"/>
    <cellStyle name="Normál_kiadás" xfId="1"/>
    <cellStyle name="Normál_PHKV99" xfId="3"/>
    <cellStyle name="Normál_SIKONC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FFFF00"/>
    <pageSetUpPr fitToPage="1"/>
  </sheetPr>
  <dimension ref="A2:AM46"/>
  <sheetViews>
    <sheetView showGridLines="0" tabSelected="1" workbookViewId="0">
      <selection activeCell="B3" sqref="B3:R3"/>
    </sheetView>
  </sheetViews>
  <sheetFormatPr defaultRowHeight="12.75" x14ac:dyDescent="0.2"/>
  <cols>
    <col min="1" max="1" width="3.7109375" style="6" customWidth="1"/>
    <col min="2" max="2" width="9.140625" style="6"/>
    <col min="3" max="3" width="51.140625" style="6" customWidth="1"/>
    <col min="4" max="4" width="13.42578125" style="6" customWidth="1"/>
    <col min="5" max="5" width="9.85546875" style="6" customWidth="1"/>
    <col min="6" max="6" width="10.140625" style="6" customWidth="1"/>
    <col min="7" max="7" width="9.28515625" style="6" customWidth="1"/>
    <col min="8" max="9" width="9.42578125" style="6" customWidth="1"/>
    <col min="10" max="10" width="10.42578125" style="6" customWidth="1"/>
    <col min="11" max="11" width="10.140625" style="6" customWidth="1"/>
    <col min="12" max="12" width="10.42578125" style="6" customWidth="1"/>
    <col min="13" max="13" width="8.85546875" style="6" customWidth="1"/>
    <col min="14" max="14" width="9" style="6" customWidth="1"/>
    <col min="15" max="15" width="9.5703125" style="6" customWidth="1"/>
    <col min="16" max="16" width="10.28515625" style="6" customWidth="1"/>
    <col min="17" max="17" width="10" style="6" customWidth="1"/>
    <col min="18" max="18" width="8.7109375" style="6" customWidth="1"/>
    <col min="19" max="19" width="10.42578125" style="6" customWidth="1"/>
    <col min="20" max="20" width="11.28515625" style="6" customWidth="1"/>
    <col min="21" max="21" width="9.85546875" style="6" customWidth="1"/>
    <col min="22" max="22" width="7.28515625" style="6" customWidth="1"/>
    <col min="23" max="16384" width="9.140625" style="6"/>
  </cols>
  <sheetData>
    <row r="2" spans="1:39" s="1" customFormat="1" x14ac:dyDescent="0.2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39" s="1" customFormat="1" x14ac:dyDescent="0.2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39" s="1" customForma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39" s="3" customFormat="1" ht="14.25" x14ac:dyDescent="0.2">
      <c r="B5" s="86" t="s">
        <v>0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</row>
    <row r="6" spans="1:39" s="4" customFormat="1" ht="15" x14ac:dyDescent="0.25">
      <c r="B6" s="86" t="s">
        <v>1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</row>
    <row r="7" spans="1:39" s="3" customFormat="1" ht="14.25" x14ac:dyDescent="0.2">
      <c r="B7" s="86" t="s">
        <v>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</row>
    <row r="8" spans="1:39" s="3" customFormat="1" ht="14.25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39" ht="13.5" thickBot="1" x14ac:dyDescent="0.25">
      <c r="V9" s="7" t="s">
        <v>3</v>
      </c>
    </row>
    <row r="10" spans="1:39" ht="39.75" customHeight="1" thickBot="1" x14ac:dyDescent="0.25">
      <c r="A10" s="87" t="s">
        <v>4</v>
      </c>
      <c r="B10" s="90"/>
      <c r="C10" s="93" t="s">
        <v>5</v>
      </c>
      <c r="D10" s="96" t="s">
        <v>6</v>
      </c>
      <c r="E10" s="97"/>
      <c r="F10" s="98"/>
      <c r="G10" s="8" t="s">
        <v>7</v>
      </c>
      <c r="H10" s="9"/>
      <c r="I10" s="9"/>
      <c r="J10" s="96" t="s">
        <v>8</v>
      </c>
      <c r="K10" s="97"/>
      <c r="L10" s="98"/>
      <c r="M10" s="73" t="s">
        <v>9</v>
      </c>
      <c r="N10" s="74"/>
      <c r="O10" s="75"/>
      <c r="P10" s="76" t="s">
        <v>10</v>
      </c>
      <c r="Q10" s="77"/>
      <c r="R10" s="78"/>
      <c r="S10" s="79" t="s">
        <v>11</v>
      </c>
      <c r="T10" s="80"/>
      <c r="U10" s="80"/>
      <c r="V10" s="81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x14ac:dyDescent="0.2">
      <c r="A11" s="88"/>
      <c r="B11" s="91"/>
      <c r="C11" s="94"/>
      <c r="D11" s="11" t="s">
        <v>12</v>
      </c>
      <c r="E11" s="11" t="s">
        <v>13</v>
      </c>
      <c r="F11" s="11" t="s">
        <v>14</v>
      </c>
      <c r="G11" s="11" t="s">
        <v>12</v>
      </c>
      <c r="H11" s="11" t="s">
        <v>13</v>
      </c>
      <c r="I11" s="11" t="s">
        <v>14</v>
      </c>
      <c r="J11" s="11" t="s">
        <v>12</v>
      </c>
      <c r="K11" s="11" t="s">
        <v>13</v>
      </c>
      <c r="L11" s="11" t="s">
        <v>14</v>
      </c>
      <c r="M11" s="11" t="s">
        <v>12</v>
      </c>
      <c r="N11" s="11" t="s">
        <v>13</v>
      </c>
      <c r="O11" s="11" t="s">
        <v>14</v>
      </c>
      <c r="P11" s="11" t="s">
        <v>12</v>
      </c>
      <c r="Q11" s="11" t="s">
        <v>13</v>
      </c>
      <c r="R11" s="11" t="s">
        <v>14</v>
      </c>
      <c r="S11" s="12" t="s">
        <v>12</v>
      </c>
      <c r="T11" s="12" t="s">
        <v>13</v>
      </c>
      <c r="U11" s="12" t="s">
        <v>14</v>
      </c>
      <c r="V11" s="82" t="s">
        <v>15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ht="13.5" thickBot="1" x14ac:dyDescent="0.25">
      <c r="A12" s="89"/>
      <c r="B12" s="92"/>
      <c r="C12" s="95"/>
      <c r="D12" s="12" t="s">
        <v>16</v>
      </c>
      <c r="E12" s="13" t="s">
        <v>16</v>
      </c>
      <c r="F12" s="13" t="s">
        <v>17</v>
      </c>
      <c r="G12" s="13" t="s">
        <v>16</v>
      </c>
      <c r="H12" s="13" t="s">
        <v>16</v>
      </c>
      <c r="I12" s="13" t="s">
        <v>17</v>
      </c>
      <c r="J12" s="13" t="s">
        <v>16</v>
      </c>
      <c r="K12" s="13" t="s">
        <v>16</v>
      </c>
      <c r="L12" s="13" t="s">
        <v>17</v>
      </c>
      <c r="M12" s="13" t="s">
        <v>16</v>
      </c>
      <c r="N12" s="13" t="s">
        <v>16</v>
      </c>
      <c r="O12" s="13" t="s">
        <v>17</v>
      </c>
      <c r="P12" s="13" t="s">
        <v>16</v>
      </c>
      <c r="Q12" s="13" t="s">
        <v>16</v>
      </c>
      <c r="R12" s="13" t="s">
        <v>17</v>
      </c>
      <c r="S12" s="13" t="s">
        <v>16</v>
      </c>
      <c r="T12" s="13" t="s">
        <v>16</v>
      </c>
      <c r="U12" s="13" t="s">
        <v>17</v>
      </c>
      <c r="V12" s="83"/>
    </row>
    <row r="13" spans="1:39" s="10" customFormat="1" ht="30" x14ac:dyDescent="0.25">
      <c r="A13" s="14" t="s">
        <v>18</v>
      </c>
      <c r="B13" s="15" t="s">
        <v>19</v>
      </c>
      <c r="C13" s="16" t="s">
        <v>20</v>
      </c>
      <c r="D13" s="17">
        <v>13212033</v>
      </c>
      <c r="E13" s="17">
        <v>13648704</v>
      </c>
      <c r="F13" s="18">
        <v>13406605</v>
      </c>
      <c r="G13" s="19">
        <v>2600726</v>
      </c>
      <c r="H13" s="17">
        <v>2576083</v>
      </c>
      <c r="I13" s="18">
        <v>2288995</v>
      </c>
      <c r="J13" s="19">
        <v>3859180</v>
      </c>
      <c r="K13" s="17">
        <v>3852920</v>
      </c>
      <c r="L13" s="18">
        <v>3713700</v>
      </c>
      <c r="M13" s="19"/>
      <c r="N13" s="17"/>
      <c r="O13" s="18"/>
      <c r="P13" s="19">
        <v>445200</v>
      </c>
      <c r="Q13" s="17">
        <v>10639840</v>
      </c>
      <c r="R13" s="18">
        <v>296700</v>
      </c>
      <c r="S13" s="20">
        <f>D13+G13+J13+M13+P13</f>
        <v>20117139</v>
      </c>
      <c r="T13" s="20">
        <f>E13+H13+K13+N13+Q13</f>
        <v>30717547</v>
      </c>
      <c r="U13" s="20">
        <f>F13+I13+L13+O13+R13</f>
        <v>19706000</v>
      </c>
      <c r="V13" s="21">
        <f>U13/T13*100</f>
        <v>64.152257991173585</v>
      </c>
    </row>
    <row r="14" spans="1:39" s="10" customFormat="1" ht="15" x14ac:dyDescent="0.25">
      <c r="A14" s="22" t="s">
        <v>21</v>
      </c>
      <c r="B14" s="23" t="s">
        <v>22</v>
      </c>
      <c r="C14" s="16" t="s">
        <v>23</v>
      </c>
      <c r="D14" s="24"/>
      <c r="E14" s="24"/>
      <c r="F14" s="25"/>
      <c r="G14" s="26"/>
      <c r="H14" s="24"/>
      <c r="I14" s="25"/>
      <c r="J14" s="26">
        <v>68150</v>
      </c>
      <c r="K14" s="24">
        <v>68150</v>
      </c>
      <c r="L14" s="25">
        <v>65949</v>
      </c>
      <c r="M14" s="26"/>
      <c r="N14" s="24"/>
      <c r="O14" s="25"/>
      <c r="P14" s="26"/>
      <c r="Q14" s="24"/>
      <c r="R14" s="25"/>
      <c r="S14" s="20">
        <f t="shared" ref="S14:U44" si="0">D14+G14+J14+M14+P14</f>
        <v>68150</v>
      </c>
      <c r="T14" s="20">
        <f t="shared" si="0"/>
        <v>68150</v>
      </c>
      <c r="U14" s="20">
        <f t="shared" si="0"/>
        <v>65949</v>
      </c>
      <c r="V14" s="21">
        <f t="shared" ref="V14:V46" si="1">U14/T14*100</f>
        <v>96.770359501100515</v>
      </c>
    </row>
    <row r="15" spans="1:39" s="10" customFormat="1" ht="30" x14ac:dyDescent="0.25">
      <c r="A15" s="22" t="s">
        <v>24</v>
      </c>
      <c r="B15" s="23" t="s">
        <v>25</v>
      </c>
      <c r="C15" s="16" t="s">
        <v>26</v>
      </c>
      <c r="D15" s="24"/>
      <c r="E15" s="24"/>
      <c r="F15" s="25"/>
      <c r="G15" s="26"/>
      <c r="H15" s="24"/>
      <c r="I15" s="25"/>
      <c r="J15" s="26">
        <v>507808</v>
      </c>
      <c r="K15" s="24">
        <v>507808</v>
      </c>
      <c r="L15" s="25"/>
      <c r="M15" s="26"/>
      <c r="N15" s="24"/>
      <c r="O15" s="25"/>
      <c r="P15" s="26"/>
      <c r="Q15" s="24"/>
      <c r="R15" s="25"/>
      <c r="S15" s="20">
        <f t="shared" si="0"/>
        <v>507808</v>
      </c>
      <c r="T15" s="20">
        <f t="shared" si="0"/>
        <v>507808</v>
      </c>
      <c r="U15" s="20"/>
      <c r="V15" s="21"/>
    </row>
    <row r="16" spans="1:39" ht="15" x14ac:dyDescent="0.25">
      <c r="A16" s="22" t="s">
        <v>27</v>
      </c>
      <c r="B16" s="27" t="s">
        <v>28</v>
      </c>
      <c r="C16" s="28" t="s">
        <v>29</v>
      </c>
      <c r="D16" s="24"/>
      <c r="E16" s="24"/>
      <c r="F16" s="25"/>
      <c r="G16" s="26"/>
      <c r="H16" s="24"/>
      <c r="I16" s="25"/>
      <c r="J16" s="26"/>
      <c r="K16" s="24"/>
      <c r="L16" s="25"/>
      <c r="M16" s="26"/>
      <c r="N16" s="24"/>
      <c r="O16" s="25"/>
      <c r="P16" s="26"/>
      <c r="Q16" s="24">
        <v>76911</v>
      </c>
      <c r="R16" s="25">
        <v>76911</v>
      </c>
      <c r="S16" s="20">
        <f t="shared" si="0"/>
        <v>0</v>
      </c>
      <c r="T16" s="20">
        <f t="shared" si="0"/>
        <v>76911</v>
      </c>
      <c r="U16" s="20">
        <f t="shared" si="0"/>
        <v>76911</v>
      </c>
      <c r="V16" s="21">
        <f>U16/T16*100</f>
        <v>100</v>
      </c>
    </row>
    <row r="17" spans="1:22" ht="15" x14ac:dyDescent="0.25">
      <c r="A17" s="22" t="s">
        <v>30</v>
      </c>
      <c r="B17" s="27" t="s">
        <v>31</v>
      </c>
      <c r="C17" s="28" t="s">
        <v>32</v>
      </c>
      <c r="D17" s="24"/>
      <c r="E17" s="24"/>
      <c r="F17" s="25"/>
      <c r="G17" s="26"/>
      <c r="H17" s="24"/>
      <c r="I17" s="25"/>
      <c r="J17" s="26"/>
      <c r="K17" s="24"/>
      <c r="L17" s="25"/>
      <c r="M17" s="26"/>
      <c r="N17" s="24"/>
      <c r="O17" s="25"/>
      <c r="P17" s="26">
        <v>1200000</v>
      </c>
      <c r="Q17" s="24">
        <v>1300000</v>
      </c>
      <c r="R17" s="25">
        <v>848400</v>
      </c>
      <c r="S17" s="20">
        <f t="shared" si="0"/>
        <v>1200000</v>
      </c>
      <c r="T17" s="20">
        <f t="shared" si="0"/>
        <v>1300000</v>
      </c>
      <c r="U17" s="20">
        <f t="shared" si="0"/>
        <v>848400</v>
      </c>
      <c r="V17" s="21">
        <f>U17/T17*100</f>
        <v>65.261538461538464</v>
      </c>
    </row>
    <row r="18" spans="1:22" ht="15" x14ac:dyDescent="0.25">
      <c r="A18" s="22" t="s">
        <v>33</v>
      </c>
      <c r="B18" s="29" t="s">
        <v>34</v>
      </c>
      <c r="C18" s="16" t="s">
        <v>35</v>
      </c>
      <c r="D18" s="17"/>
      <c r="E18" s="17"/>
      <c r="F18" s="18"/>
      <c r="G18" s="19"/>
      <c r="H18" s="17"/>
      <c r="I18" s="18"/>
      <c r="J18" s="19">
        <v>127000</v>
      </c>
      <c r="K18" s="17">
        <v>147000</v>
      </c>
      <c r="L18" s="18"/>
      <c r="M18" s="19"/>
      <c r="N18" s="17"/>
      <c r="O18" s="18"/>
      <c r="P18" s="19"/>
      <c r="Q18" s="17"/>
      <c r="R18" s="18"/>
      <c r="S18" s="20"/>
      <c r="T18" s="20">
        <f t="shared" si="0"/>
        <v>147000</v>
      </c>
      <c r="U18" s="20"/>
      <c r="V18" s="21"/>
    </row>
    <row r="19" spans="1:22" ht="30" x14ac:dyDescent="0.25">
      <c r="A19" s="22" t="s">
        <v>36</v>
      </c>
      <c r="B19" s="30" t="s">
        <v>37</v>
      </c>
      <c r="C19" s="16" t="s">
        <v>38</v>
      </c>
      <c r="D19" s="17"/>
      <c r="E19" s="17"/>
      <c r="F19" s="18"/>
      <c r="G19" s="19"/>
      <c r="H19" s="17"/>
      <c r="I19" s="18"/>
      <c r="J19" s="19">
        <v>26670</v>
      </c>
      <c r="K19" s="17">
        <v>36830</v>
      </c>
      <c r="L19" s="18">
        <v>30377</v>
      </c>
      <c r="M19" s="19"/>
      <c r="N19" s="17"/>
      <c r="O19" s="18"/>
      <c r="P19" s="19"/>
      <c r="Q19" s="17"/>
      <c r="R19" s="18"/>
      <c r="S19" s="20">
        <f t="shared" si="0"/>
        <v>26670</v>
      </c>
      <c r="T19" s="20">
        <f t="shared" si="0"/>
        <v>36830</v>
      </c>
      <c r="U19" s="20">
        <f>F19+I19+L19+O19+R19</f>
        <v>30377</v>
      </c>
      <c r="V19" s="21">
        <f>U19/T19*100</f>
        <v>82.47895737170785</v>
      </c>
    </row>
    <row r="20" spans="1:22" ht="15" x14ac:dyDescent="0.25">
      <c r="A20" s="22" t="s">
        <v>39</v>
      </c>
      <c r="B20" s="30" t="s">
        <v>40</v>
      </c>
      <c r="C20" s="16" t="s">
        <v>41</v>
      </c>
      <c r="D20" s="17"/>
      <c r="E20" s="17"/>
      <c r="F20" s="18"/>
      <c r="G20" s="19"/>
      <c r="H20" s="17"/>
      <c r="I20" s="18"/>
      <c r="J20" s="19">
        <v>74676</v>
      </c>
      <c r="K20" s="17">
        <v>64516</v>
      </c>
      <c r="L20" s="18"/>
      <c r="M20" s="19"/>
      <c r="N20" s="17"/>
      <c r="O20" s="18"/>
      <c r="P20" s="19"/>
      <c r="Q20" s="17"/>
      <c r="R20" s="18"/>
      <c r="S20" s="20">
        <f t="shared" si="0"/>
        <v>74676</v>
      </c>
      <c r="T20" s="20">
        <f t="shared" si="0"/>
        <v>64516</v>
      </c>
      <c r="U20" s="20"/>
      <c r="V20" s="21"/>
    </row>
    <row r="21" spans="1:22" ht="15" x14ac:dyDescent="0.25">
      <c r="A21" s="22" t="s">
        <v>42</v>
      </c>
      <c r="B21" s="23" t="s">
        <v>43</v>
      </c>
      <c r="C21" s="16" t="s">
        <v>44</v>
      </c>
      <c r="D21" s="17"/>
      <c r="E21" s="17"/>
      <c r="F21" s="18"/>
      <c r="G21" s="19"/>
      <c r="H21" s="17"/>
      <c r="I21" s="18"/>
      <c r="J21" s="19">
        <v>6283419</v>
      </c>
      <c r="K21" s="17">
        <v>6283419</v>
      </c>
      <c r="L21" s="18">
        <v>1552125</v>
      </c>
      <c r="M21" s="19"/>
      <c r="N21" s="17"/>
      <c r="O21" s="18"/>
      <c r="P21" s="19"/>
      <c r="Q21" s="17"/>
      <c r="R21" s="18"/>
      <c r="S21" s="20">
        <f t="shared" si="0"/>
        <v>6283419</v>
      </c>
      <c r="T21" s="20">
        <f t="shared" si="0"/>
        <v>6283419</v>
      </c>
      <c r="U21" s="20">
        <f t="shared" si="0"/>
        <v>1552125</v>
      </c>
      <c r="V21" s="21">
        <f t="shared" si="1"/>
        <v>24.701917857141151</v>
      </c>
    </row>
    <row r="22" spans="1:22" ht="15" x14ac:dyDescent="0.25">
      <c r="A22" s="22" t="s">
        <v>45</v>
      </c>
      <c r="B22" s="23" t="s">
        <v>46</v>
      </c>
      <c r="C22" s="16" t="s">
        <v>47</v>
      </c>
      <c r="D22" s="17"/>
      <c r="E22" s="17"/>
      <c r="F22" s="18"/>
      <c r="G22" s="19"/>
      <c r="H22" s="17"/>
      <c r="I22" s="18"/>
      <c r="J22" s="19"/>
      <c r="K22" s="17"/>
      <c r="L22" s="18"/>
      <c r="M22" s="19"/>
      <c r="N22" s="17"/>
      <c r="O22" s="18"/>
      <c r="P22" s="19"/>
      <c r="Q22" s="17"/>
      <c r="R22" s="18"/>
      <c r="S22" s="20"/>
      <c r="T22" s="20"/>
      <c r="U22" s="20"/>
      <c r="V22" s="21"/>
    </row>
    <row r="23" spans="1:22" ht="18" customHeight="1" x14ac:dyDescent="0.25">
      <c r="A23" s="22" t="s">
        <v>48</v>
      </c>
      <c r="B23" s="23" t="s">
        <v>49</v>
      </c>
      <c r="C23" s="16" t="s">
        <v>50</v>
      </c>
      <c r="D23" s="17"/>
      <c r="E23" s="17"/>
      <c r="F23" s="18"/>
      <c r="G23" s="19"/>
      <c r="H23" s="17"/>
      <c r="I23" s="18"/>
      <c r="J23" s="19">
        <v>1943100</v>
      </c>
      <c r="K23" s="17">
        <v>1943100</v>
      </c>
      <c r="L23" s="18">
        <v>1897267</v>
      </c>
      <c r="M23" s="19"/>
      <c r="N23" s="17"/>
      <c r="O23" s="18"/>
      <c r="P23" s="19"/>
      <c r="Q23" s="17"/>
      <c r="R23" s="18"/>
      <c r="S23" s="20">
        <f t="shared" si="0"/>
        <v>1943100</v>
      </c>
      <c r="T23" s="20">
        <f t="shared" si="0"/>
        <v>1943100</v>
      </c>
      <c r="U23" s="20">
        <f t="shared" si="0"/>
        <v>1897267</v>
      </c>
      <c r="V23" s="21">
        <f t="shared" si="1"/>
        <v>97.641243373990022</v>
      </c>
    </row>
    <row r="24" spans="1:22" ht="15" x14ac:dyDescent="0.25">
      <c r="A24" s="22" t="s">
        <v>51</v>
      </c>
      <c r="B24" s="23" t="s">
        <v>52</v>
      </c>
      <c r="C24" s="16" t="s">
        <v>53</v>
      </c>
      <c r="D24" s="17"/>
      <c r="E24" s="17"/>
      <c r="F24" s="18"/>
      <c r="G24" s="19"/>
      <c r="H24" s="17"/>
      <c r="I24" s="18"/>
      <c r="J24" s="19">
        <v>232410</v>
      </c>
      <c r="K24" s="17">
        <v>232410</v>
      </c>
      <c r="L24" s="18">
        <v>144145</v>
      </c>
      <c r="M24" s="19"/>
      <c r="N24" s="17"/>
      <c r="O24" s="18"/>
      <c r="P24" s="19"/>
      <c r="Q24" s="17"/>
      <c r="R24" s="18"/>
      <c r="S24" s="20">
        <f t="shared" si="0"/>
        <v>232410</v>
      </c>
      <c r="T24" s="20">
        <f t="shared" si="0"/>
        <v>232410</v>
      </c>
      <c r="U24" s="20">
        <f t="shared" si="0"/>
        <v>144145</v>
      </c>
      <c r="V24" s="21">
        <f t="shared" si="1"/>
        <v>62.021857923497272</v>
      </c>
    </row>
    <row r="25" spans="1:22" ht="15" x14ac:dyDescent="0.25">
      <c r="A25" s="22" t="s">
        <v>54</v>
      </c>
      <c r="B25" s="23" t="s">
        <v>55</v>
      </c>
      <c r="C25" s="16" t="s">
        <v>56</v>
      </c>
      <c r="D25" s="17">
        <v>1974000</v>
      </c>
      <c r="E25" s="17">
        <v>1982217</v>
      </c>
      <c r="F25" s="18">
        <v>1982216</v>
      </c>
      <c r="G25" s="19">
        <v>353550</v>
      </c>
      <c r="H25" s="17">
        <v>345333</v>
      </c>
      <c r="I25" s="18">
        <v>329233</v>
      </c>
      <c r="J25" s="19">
        <v>2944946</v>
      </c>
      <c r="K25" s="17">
        <v>8370146</v>
      </c>
      <c r="L25" s="18">
        <v>4930544</v>
      </c>
      <c r="M25" s="19"/>
      <c r="N25" s="17"/>
      <c r="O25" s="18"/>
      <c r="P25" s="19"/>
      <c r="Q25" s="17"/>
      <c r="R25" s="18"/>
      <c r="S25" s="20">
        <f t="shared" si="0"/>
        <v>5272496</v>
      </c>
      <c r="T25" s="20">
        <f t="shared" si="0"/>
        <v>10697696</v>
      </c>
      <c r="U25" s="20">
        <f t="shared" si="0"/>
        <v>7241993</v>
      </c>
      <c r="V25" s="21">
        <f t="shared" si="1"/>
        <v>67.696754516112634</v>
      </c>
    </row>
    <row r="26" spans="1:22" ht="18" customHeight="1" x14ac:dyDescent="0.25">
      <c r="A26" s="22" t="s">
        <v>57</v>
      </c>
      <c r="B26" s="23" t="s">
        <v>58</v>
      </c>
      <c r="C26" s="31" t="s">
        <v>59</v>
      </c>
      <c r="D26" s="17"/>
      <c r="E26" s="17"/>
      <c r="F26" s="18"/>
      <c r="G26" s="19"/>
      <c r="H26" s="17"/>
      <c r="I26" s="18"/>
      <c r="J26" s="19">
        <v>146050</v>
      </c>
      <c r="K26" s="17">
        <v>146050</v>
      </c>
      <c r="L26" s="18">
        <v>88031</v>
      </c>
      <c r="M26" s="19"/>
      <c r="N26" s="17"/>
      <c r="O26" s="18"/>
      <c r="P26" s="19"/>
      <c r="Q26" s="17"/>
      <c r="R26" s="18"/>
      <c r="S26" s="20">
        <f t="shared" si="0"/>
        <v>146050</v>
      </c>
      <c r="T26" s="20">
        <f t="shared" si="0"/>
        <v>146050</v>
      </c>
      <c r="U26" s="20">
        <f t="shared" si="0"/>
        <v>88031</v>
      </c>
      <c r="V26" s="21">
        <f t="shared" si="1"/>
        <v>60.27456350564875</v>
      </c>
    </row>
    <row r="27" spans="1:22" ht="18" customHeight="1" x14ac:dyDescent="0.25">
      <c r="A27" s="22" t="s">
        <v>60</v>
      </c>
      <c r="B27" s="23" t="s">
        <v>61</v>
      </c>
      <c r="C27" s="32" t="s">
        <v>62</v>
      </c>
      <c r="D27" s="17"/>
      <c r="E27" s="17"/>
      <c r="F27" s="18"/>
      <c r="G27" s="19"/>
      <c r="H27" s="17"/>
      <c r="I27" s="18"/>
      <c r="J27" s="19"/>
      <c r="K27" s="17">
        <v>376970</v>
      </c>
      <c r="L27" s="18">
        <v>196972</v>
      </c>
      <c r="M27" s="19"/>
      <c r="N27" s="17"/>
      <c r="O27" s="18"/>
      <c r="P27" s="19"/>
      <c r="Q27" s="17"/>
      <c r="R27" s="18"/>
      <c r="S27" s="20"/>
      <c r="T27" s="20">
        <f t="shared" si="0"/>
        <v>376970</v>
      </c>
      <c r="U27" s="20">
        <f t="shared" si="0"/>
        <v>196972</v>
      </c>
      <c r="V27" s="21">
        <f t="shared" si="1"/>
        <v>52.251372788285543</v>
      </c>
    </row>
    <row r="28" spans="1:22" ht="30" x14ac:dyDescent="0.25">
      <c r="A28" s="22" t="s">
        <v>63</v>
      </c>
      <c r="B28" s="23" t="s">
        <v>64</v>
      </c>
      <c r="C28" s="16" t="s">
        <v>65</v>
      </c>
      <c r="D28" s="17"/>
      <c r="E28" s="17"/>
      <c r="F28" s="18"/>
      <c r="G28" s="19"/>
      <c r="H28" s="17"/>
      <c r="I28" s="18"/>
      <c r="J28" s="19"/>
      <c r="K28" s="17"/>
      <c r="L28" s="18"/>
      <c r="M28" s="19"/>
      <c r="N28" s="17"/>
      <c r="O28" s="18"/>
      <c r="P28" s="19">
        <v>675000</v>
      </c>
      <c r="Q28" s="17">
        <v>675000</v>
      </c>
      <c r="R28" s="18">
        <v>675000</v>
      </c>
      <c r="S28" s="20">
        <f t="shared" si="0"/>
        <v>675000</v>
      </c>
      <c r="T28" s="20">
        <f t="shared" si="0"/>
        <v>675000</v>
      </c>
      <c r="U28" s="20">
        <f t="shared" si="0"/>
        <v>675000</v>
      </c>
      <c r="V28" s="21">
        <f t="shared" si="1"/>
        <v>100</v>
      </c>
    </row>
    <row r="29" spans="1:22" ht="18" customHeight="1" x14ac:dyDescent="0.25">
      <c r="A29" s="22" t="s">
        <v>66</v>
      </c>
      <c r="B29" s="23" t="s">
        <v>67</v>
      </c>
      <c r="C29" s="31" t="s">
        <v>68</v>
      </c>
      <c r="D29" s="17">
        <v>725740</v>
      </c>
      <c r="E29" s="17">
        <v>727384</v>
      </c>
      <c r="F29" s="18">
        <v>727384</v>
      </c>
      <c r="G29" s="19">
        <v>128625</v>
      </c>
      <c r="H29" s="17">
        <v>126981</v>
      </c>
      <c r="I29" s="18">
        <v>120953</v>
      </c>
      <c r="J29" s="19">
        <v>63500</v>
      </c>
      <c r="K29" s="17">
        <v>63500</v>
      </c>
      <c r="L29" s="18">
        <v>17401</v>
      </c>
      <c r="M29" s="19"/>
      <c r="N29" s="17"/>
      <c r="O29" s="18"/>
      <c r="P29" s="19"/>
      <c r="Q29" s="17"/>
      <c r="R29" s="18"/>
      <c r="S29" s="20">
        <f t="shared" si="0"/>
        <v>917865</v>
      </c>
      <c r="T29" s="20">
        <f t="shared" si="0"/>
        <v>917865</v>
      </c>
      <c r="U29" s="20">
        <f t="shared" si="0"/>
        <v>865738</v>
      </c>
      <c r="V29" s="21">
        <f t="shared" si="1"/>
        <v>94.320842389676045</v>
      </c>
    </row>
    <row r="30" spans="1:22" ht="30" customHeight="1" x14ac:dyDescent="0.25">
      <c r="A30" s="22" t="s">
        <v>69</v>
      </c>
      <c r="B30" s="23" t="s">
        <v>70</v>
      </c>
      <c r="C30" s="33" t="s">
        <v>71</v>
      </c>
      <c r="D30" s="17">
        <v>2488610</v>
      </c>
      <c r="E30" s="17">
        <v>2189375</v>
      </c>
      <c r="F30" s="18">
        <v>2064349</v>
      </c>
      <c r="G30" s="19">
        <v>192937</v>
      </c>
      <c r="H30" s="17">
        <v>201420</v>
      </c>
      <c r="I30" s="18">
        <v>201420</v>
      </c>
      <c r="J30" s="19">
        <v>863980</v>
      </c>
      <c r="K30" s="17">
        <v>924710</v>
      </c>
      <c r="L30" s="18">
        <v>184936</v>
      </c>
      <c r="M30" s="19"/>
      <c r="N30" s="17"/>
      <c r="O30" s="18"/>
      <c r="P30" s="19"/>
      <c r="Q30" s="17"/>
      <c r="R30" s="18"/>
      <c r="S30" s="20">
        <f>D30+G30+J30+M30+P30</f>
        <v>3545527</v>
      </c>
      <c r="T30" s="20">
        <f>E30+H30+K30+N30+Q30</f>
        <v>3315505</v>
      </c>
      <c r="U30" s="20">
        <f>F30+I30+L30+O30+R30</f>
        <v>2450705</v>
      </c>
      <c r="V30" s="21">
        <f>U30/T30*100</f>
        <v>73.916492359384165</v>
      </c>
    </row>
    <row r="31" spans="1:22" ht="30" x14ac:dyDescent="0.25">
      <c r="A31" s="22" t="s">
        <v>72</v>
      </c>
      <c r="B31" s="23" t="s">
        <v>73</v>
      </c>
      <c r="C31" s="16" t="s">
        <v>74</v>
      </c>
      <c r="D31" s="17">
        <v>200000</v>
      </c>
      <c r="E31" s="17">
        <v>200000</v>
      </c>
      <c r="F31" s="18">
        <v>80000</v>
      </c>
      <c r="G31" s="19">
        <v>31500</v>
      </c>
      <c r="H31" s="17">
        <v>31500</v>
      </c>
      <c r="I31" s="18">
        <v>12600</v>
      </c>
      <c r="J31" s="19"/>
      <c r="K31" s="17"/>
      <c r="L31" s="18"/>
      <c r="M31" s="19"/>
      <c r="N31" s="17"/>
      <c r="O31" s="18"/>
      <c r="P31" s="19"/>
      <c r="Q31" s="17"/>
      <c r="R31" s="18"/>
      <c r="S31" s="20">
        <f t="shared" si="0"/>
        <v>231500</v>
      </c>
      <c r="T31" s="20">
        <f t="shared" si="0"/>
        <v>231500</v>
      </c>
      <c r="U31" s="20">
        <f t="shared" si="0"/>
        <v>92600</v>
      </c>
      <c r="V31" s="21">
        <f t="shared" si="1"/>
        <v>40</v>
      </c>
    </row>
    <row r="32" spans="1:22" ht="15" x14ac:dyDescent="0.25">
      <c r="A32" s="22" t="s">
        <v>75</v>
      </c>
      <c r="B32" s="23" t="s">
        <v>76</v>
      </c>
      <c r="C32" s="16" t="s">
        <v>77</v>
      </c>
      <c r="D32" s="17"/>
      <c r="E32" s="17"/>
      <c r="F32" s="18"/>
      <c r="G32" s="19"/>
      <c r="H32" s="17"/>
      <c r="I32" s="18"/>
      <c r="J32" s="19"/>
      <c r="K32" s="17"/>
      <c r="L32" s="18"/>
      <c r="M32" s="19"/>
      <c r="N32" s="17"/>
      <c r="O32" s="18"/>
      <c r="P32" s="19">
        <v>120000</v>
      </c>
      <c r="Q32" s="17">
        <v>120000</v>
      </c>
      <c r="R32" s="18"/>
      <c r="S32" s="20">
        <f t="shared" si="0"/>
        <v>120000</v>
      </c>
      <c r="T32" s="20">
        <f t="shared" si="0"/>
        <v>120000</v>
      </c>
      <c r="U32" s="20"/>
      <c r="V32" s="21"/>
    </row>
    <row r="33" spans="1:22" ht="15" x14ac:dyDescent="0.25">
      <c r="A33" s="22" t="s">
        <v>78</v>
      </c>
      <c r="B33" s="23" t="s">
        <v>79</v>
      </c>
      <c r="C33" s="16" t="s">
        <v>80</v>
      </c>
      <c r="D33" s="17"/>
      <c r="E33" s="17"/>
      <c r="F33" s="18"/>
      <c r="G33" s="19"/>
      <c r="H33" s="17"/>
      <c r="I33" s="18"/>
      <c r="J33" s="19"/>
      <c r="K33" s="17"/>
      <c r="L33" s="18"/>
      <c r="M33" s="19"/>
      <c r="N33" s="17"/>
      <c r="O33" s="18"/>
      <c r="P33" s="19">
        <v>100000</v>
      </c>
      <c r="Q33" s="17"/>
      <c r="R33" s="18"/>
      <c r="S33" s="20">
        <f t="shared" si="0"/>
        <v>100000</v>
      </c>
      <c r="T33" s="20"/>
      <c r="U33" s="20"/>
      <c r="V33" s="21"/>
    </row>
    <row r="34" spans="1:22" ht="15" x14ac:dyDescent="0.25">
      <c r="A34" s="22" t="s">
        <v>81</v>
      </c>
      <c r="B34" s="23" t="s">
        <v>82</v>
      </c>
      <c r="C34" s="16" t="s">
        <v>83</v>
      </c>
      <c r="D34" s="17"/>
      <c r="E34" s="17"/>
      <c r="F34" s="18"/>
      <c r="G34" s="19"/>
      <c r="H34" s="17"/>
      <c r="I34" s="18"/>
      <c r="J34" s="19"/>
      <c r="K34" s="17"/>
      <c r="L34" s="18"/>
      <c r="M34" s="19"/>
      <c r="N34" s="17"/>
      <c r="O34" s="18"/>
      <c r="P34" s="19"/>
      <c r="Q34" s="17"/>
      <c r="R34" s="18"/>
      <c r="S34" s="20"/>
      <c r="T34" s="20"/>
      <c r="U34" s="20"/>
      <c r="V34" s="21"/>
    </row>
    <row r="35" spans="1:22" ht="15" x14ac:dyDescent="0.25">
      <c r="A35" s="34" t="s">
        <v>84</v>
      </c>
      <c r="B35" s="23">
        <v>104051</v>
      </c>
      <c r="C35" s="16" t="s">
        <v>85</v>
      </c>
      <c r="D35" s="17"/>
      <c r="E35" s="17"/>
      <c r="F35" s="18"/>
      <c r="G35" s="19"/>
      <c r="H35" s="17"/>
      <c r="I35" s="18"/>
      <c r="J35" s="19"/>
      <c r="K35" s="17"/>
      <c r="L35" s="18"/>
      <c r="M35" s="19"/>
      <c r="N35" s="17"/>
      <c r="O35" s="18"/>
      <c r="P35" s="19"/>
      <c r="Q35" s="17"/>
      <c r="R35" s="18"/>
      <c r="S35" s="20">
        <f t="shared" si="0"/>
        <v>0</v>
      </c>
      <c r="T35" s="20">
        <f t="shared" si="0"/>
        <v>0</v>
      </c>
      <c r="U35" s="20"/>
      <c r="V35" s="21"/>
    </row>
    <row r="36" spans="1:22" ht="18" customHeight="1" x14ac:dyDescent="0.25">
      <c r="A36" s="22" t="s">
        <v>86</v>
      </c>
      <c r="B36" s="23">
        <v>107052</v>
      </c>
      <c r="C36" s="32" t="s">
        <v>87</v>
      </c>
      <c r="D36" s="17"/>
      <c r="E36" s="17"/>
      <c r="F36" s="18"/>
      <c r="G36" s="19"/>
      <c r="H36" s="17"/>
      <c r="I36" s="18"/>
      <c r="J36" s="19">
        <v>132050</v>
      </c>
      <c r="K36" s="17">
        <v>132050</v>
      </c>
      <c r="L36" s="18">
        <v>101486</v>
      </c>
      <c r="M36" s="19"/>
      <c r="N36" s="17"/>
      <c r="O36" s="18"/>
      <c r="P36" s="19"/>
      <c r="Q36" s="17"/>
      <c r="R36" s="18"/>
      <c r="S36" s="20">
        <f t="shared" si="0"/>
        <v>132050</v>
      </c>
      <c r="T36" s="20">
        <f t="shared" si="0"/>
        <v>132050</v>
      </c>
      <c r="U36" s="20">
        <f t="shared" si="0"/>
        <v>101486</v>
      </c>
      <c r="V36" s="21">
        <f t="shared" si="1"/>
        <v>76.85422188564938</v>
      </c>
    </row>
    <row r="37" spans="1:22" ht="15.75" thickBot="1" x14ac:dyDescent="0.3">
      <c r="A37" s="34" t="s">
        <v>88</v>
      </c>
      <c r="B37" s="29">
        <v>107060</v>
      </c>
      <c r="C37" s="16" t="s">
        <v>89</v>
      </c>
      <c r="D37" s="17"/>
      <c r="E37" s="17"/>
      <c r="F37" s="18"/>
      <c r="G37" s="19"/>
      <c r="H37" s="17"/>
      <c r="I37" s="18"/>
      <c r="J37" s="19"/>
      <c r="K37" s="17">
        <v>593090</v>
      </c>
      <c r="L37" s="18"/>
      <c r="M37" s="19">
        <v>2700000</v>
      </c>
      <c r="N37" s="17">
        <v>2700000</v>
      </c>
      <c r="O37" s="18">
        <v>1845300</v>
      </c>
      <c r="P37" s="19">
        <v>30000</v>
      </c>
      <c r="Q37" s="17">
        <v>30000</v>
      </c>
      <c r="R37" s="18">
        <v>30000</v>
      </c>
      <c r="S37" s="20">
        <f t="shared" si="0"/>
        <v>2730000</v>
      </c>
      <c r="T37" s="20">
        <f t="shared" si="0"/>
        <v>3323090</v>
      </c>
      <c r="U37" s="20">
        <f t="shared" si="0"/>
        <v>1875300</v>
      </c>
      <c r="V37" s="21">
        <f t="shared" si="1"/>
        <v>56.432416816878259</v>
      </c>
    </row>
    <row r="38" spans="1:22" ht="21.75" customHeight="1" thickBot="1" x14ac:dyDescent="0.25">
      <c r="A38" s="35" t="s">
        <v>90</v>
      </c>
      <c r="B38" s="36"/>
      <c r="C38" s="37" t="s">
        <v>91</v>
      </c>
      <c r="D38" s="38">
        <f t="shared" ref="D38:U38" si="2">SUM(D13:D37)</f>
        <v>18600383</v>
      </c>
      <c r="E38" s="38">
        <f t="shared" si="2"/>
        <v>18747680</v>
      </c>
      <c r="F38" s="38">
        <f t="shared" si="2"/>
        <v>18260554</v>
      </c>
      <c r="G38" s="38">
        <f t="shared" si="2"/>
        <v>3307338</v>
      </c>
      <c r="H38" s="38">
        <f t="shared" si="2"/>
        <v>3281317</v>
      </c>
      <c r="I38" s="38">
        <f t="shared" si="2"/>
        <v>2953201</v>
      </c>
      <c r="J38" s="38">
        <f t="shared" si="2"/>
        <v>17272939</v>
      </c>
      <c r="K38" s="38">
        <f t="shared" si="2"/>
        <v>23742669</v>
      </c>
      <c r="L38" s="38">
        <f t="shared" si="2"/>
        <v>12922933</v>
      </c>
      <c r="M38" s="38">
        <f t="shared" si="2"/>
        <v>2700000</v>
      </c>
      <c r="N38" s="38">
        <f t="shared" si="2"/>
        <v>2700000</v>
      </c>
      <c r="O38" s="38">
        <f t="shared" si="2"/>
        <v>1845300</v>
      </c>
      <c r="P38" s="38">
        <f t="shared" si="2"/>
        <v>2570200</v>
      </c>
      <c r="Q38" s="38">
        <f t="shared" si="2"/>
        <v>12841751</v>
      </c>
      <c r="R38" s="38">
        <f t="shared" si="2"/>
        <v>1927011</v>
      </c>
      <c r="S38" s="38">
        <f t="shared" si="2"/>
        <v>44323860</v>
      </c>
      <c r="T38" s="38">
        <f t="shared" si="2"/>
        <v>61313417</v>
      </c>
      <c r="U38" s="38">
        <f t="shared" si="2"/>
        <v>37908999</v>
      </c>
      <c r="V38" s="39">
        <f>U38/T38*100</f>
        <v>61.828227580270081</v>
      </c>
    </row>
    <row r="39" spans="1:22" ht="15" x14ac:dyDescent="0.25">
      <c r="A39" s="40" t="s">
        <v>92</v>
      </c>
      <c r="B39" s="41" t="s">
        <v>31</v>
      </c>
      <c r="C39" s="42" t="s">
        <v>32</v>
      </c>
      <c r="D39" s="43"/>
      <c r="E39" s="44"/>
      <c r="F39" s="45"/>
      <c r="G39" s="46"/>
      <c r="H39" s="44"/>
      <c r="I39" s="44"/>
      <c r="J39" s="44"/>
      <c r="K39" s="44"/>
      <c r="L39" s="45"/>
      <c r="M39" s="46"/>
      <c r="N39" s="44"/>
      <c r="O39" s="44"/>
      <c r="P39" s="44"/>
      <c r="Q39" s="44">
        <v>89479</v>
      </c>
      <c r="R39" s="45">
        <v>89479</v>
      </c>
      <c r="S39" s="20">
        <f t="shared" si="0"/>
        <v>0</v>
      </c>
      <c r="T39" s="20">
        <f t="shared" si="0"/>
        <v>89479</v>
      </c>
      <c r="U39" s="20">
        <f t="shared" si="0"/>
        <v>89479</v>
      </c>
      <c r="V39" s="21">
        <f t="shared" si="1"/>
        <v>100</v>
      </c>
    </row>
    <row r="40" spans="1:22" ht="15" x14ac:dyDescent="0.25">
      <c r="A40" s="47" t="s">
        <v>93</v>
      </c>
      <c r="B40" s="48" t="s">
        <v>94</v>
      </c>
      <c r="C40" s="49" t="s">
        <v>95</v>
      </c>
      <c r="D40" s="50">
        <v>82280</v>
      </c>
      <c r="E40" s="24"/>
      <c r="F40" s="51"/>
      <c r="G40" s="25">
        <v>7199</v>
      </c>
      <c r="H40" s="24"/>
      <c r="I40" s="24"/>
      <c r="J40" s="24"/>
      <c r="K40" s="24"/>
      <c r="L40" s="51"/>
      <c r="M40" s="25"/>
      <c r="N40" s="24"/>
      <c r="O40" s="24"/>
      <c r="P40" s="24"/>
      <c r="Q40" s="24"/>
      <c r="R40" s="51"/>
      <c r="S40" s="20">
        <f>D40+G40+J40+M40+P40</f>
        <v>89479</v>
      </c>
      <c r="T40" s="20"/>
      <c r="U40" s="20"/>
      <c r="V40" s="21"/>
    </row>
    <row r="41" spans="1:22" ht="15" x14ac:dyDescent="0.25">
      <c r="A41" s="47" t="s">
        <v>96</v>
      </c>
      <c r="B41" s="48" t="s">
        <v>82</v>
      </c>
      <c r="C41" s="52" t="s">
        <v>83</v>
      </c>
      <c r="D41" s="50">
        <v>3232996</v>
      </c>
      <c r="E41" s="24">
        <v>2126940</v>
      </c>
      <c r="F41" s="51">
        <v>2126940</v>
      </c>
      <c r="G41" s="25">
        <v>555998</v>
      </c>
      <c r="H41" s="24">
        <v>344061</v>
      </c>
      <c r="I41" s="24">
        <v>343417</v>
      </c>
      <c r="J41" s="24">
        <v>4009344</v>
      </c>
      <c r="K41" s="24">
        <v>2673035</v>
      </c>
      <c r="L41" s="51">
        <v>2607915</v>
      </c>
      <c r="M41" s="25"/>
      <c r="N41" s="24"/>
      <c r="O41" s="24"/>
      <c r="P41" s="24"/>
      <c r="Q41" s="24"/>
      <c r="R41" s="53"/>
      <c r="S41" s="20">
        <f t="shared" si="0"/>
        <v>7798338</v>
      </c>
      <c r="T41" s="20">
        <f>E41+H41+K41+N41+Q41</f>
        <v>5144036</v>
      </c>
      <c r="U41" s="20">
        <f>F41+I41+L41+O41+R41</f>
        <v>5078272</v>
      </c>
      <c r="V41" s="21">
        <f>U41/T41*100</f>
        <v>98.721548605025305</v>
      </c>
    </row>
    <row r="42" spans="1:22" ht="15" x14ac:dyDescent="0.25">
      <c r="A42" s="40" t="s">
        <v>97</v>
      </c>
      <c r="B42" s="54" t="s">
        <v>98</v>
      </c>
      <c r="C42" s="55" t="s">
        <v>99</v>
      </c>
      <c r="D42" s="56">
        <v>746076</v>
      </c>
      <c r="E42" s="17">
        <v>555463</v>
      </c>
      <c r="F42" s="57">
        <v>525606</v>
      </c>
      <c r="G42" s="18">
        <v>128307</v>
      </c>
      <c r="H42" s="17">
        <v>85307</v>
      </c>
      <c r="I42" s="17">
        <v>84755</v>
      </c>
      <c r="J42" s="17">
        <v>1001745</v>
      </c>
      <c r="K42" s="17">
        <v>846925</v>
      </c>
      <c r="L42" s="57">
        <f>655846+43</f>
        <v>655889</v>
      </c>
      <c r="M42" s="18"/>
      <c r="N42" s="17"/>
      <c r="O42" s="17"/>
      <c r="P42" s="17"/>
      <c r="Q42" s="17"/>
      <c r="R42" s="58"/>
      <c r="S42" s="20">
        <f t="shared" si="0"/>
        <v>1876128</v>
      </c>
      <c r="T42" s="20">
        <f t="shared" si="0"/>
        <v>1487695</v>
      </c>
      <c r="U42" s="20">
        <f t="shared" si="0"/>
        <v>1266250</v>
      </c>
      <c r="V42" s="21">
        <f t="shared" si="1"/>
        <v>85.114892501487205</v>
      </c>
    </row>
    <row r="43" spans="1:22" ht="15" x14ac:dyDescent="0.25">
      <c r="A43" s="47" t="s">
        <v>100</v>
      </c>
      <c r="B43" s="47">
        <v>107052</v>
      </c>
      <c r="C43" s="55" t="s">
        <v>101</v>
      </c>
      <c r="D43" s="56">
        <v>621730</v>
      </c>
      <c r="E43" s="17">
        <v>768545</v>
      </c>
      <c r="F43" s="57">
        <v>756817</v>
      </c>
      <c r="G43" s="18">
        <v>106923</v>
      </c>
      <c r="H43" s="17">
        <v>136963</v>
      </c>
      <c r="I43" s="17">
        <f>129320+7538</f>
        <v>136858</v>
      </c>
      <c r="J43" s="17">
        <v>900271</v>
      </c>
      <c r="K43" s="17">
        <v>1127519</v>
      </c>
      <c r="L43" s="57">
        <v>1014149</v>
      </c>
      <c r="M43" s="18"/>
      <c r="N43" s="17"/>
      <c r="O43" s="17"/>
      <c r="P43" s="17"/>
      <c r="Q43" s="17"/>
      <c r="R43" s="58"/>
      <c r="S43" s="20">
        <f t="shared" si="0"/>
        <v>1628924</v>
      </c>
      <c r="T43" s="20">
        <f t="shared" si="0"/>
        <v>2033027</v>
      </c>
      <c r="U43" s="20">
        <f t="shared" si="0"/>
        <v>1907824</v>
      </c>
      <c r="V43" s="21">
        <f t="shared" si="1"/>
        <v>93.841547603647172</v>
      </c>
    </row>
    <row r="44" spans="1:22" ht="15.75" thickBot="1" x14ac:dyDescent="0.3">
      <c r="A44" s="47" t="s">
        <v>102</v>
      </c>
      <c r="B44" s="59">
        <v>107051</v>
      </c>
      <c r="C44" s="60" t="s">
        <v>103</v>
      </c>
      <c r="D44" s="61">
        <v>1616498</v>
      </c>
      <c r="E44" s="62">
        <v>1846745</v>
      </c>
      <c r="F44" s="63">
        <v>1846414</v>
      </c>
      <c r="G44" s="64">
        <v>277999</v>
      </c>
      <c r="H44" s="62">
        <v>306462</v>
      </c>
      <c r="I44" s="62">
        <v>306462</v>
      </c>
      <c r="J44" s="62">
        <v>2269144</v>
      </c>
      <c r="K44" s="62">
        <v>2780093</v>
      </c>
      <c r="L44" s="63">
        <v>2463667</v>
      </c>
      <c r="M44" s="64"/>
      <c r="N44" s="62"/>
      <c r="O44" s="62"/>
      <c r="P44" s="62"/>
      <c r="Q44" s="62"/>
      <c r="R44" s="65"/>
      <c r="S44" s="66">
        <f t="shared" si="0"/>
        <v>4163641</v>
      </c>
      <c r="T44" s="20">
        <f t="shared" si="0"/>
        <v>4933300</v>
      </c>
      <c r="U44" s="20">
        <f t="shared" si="0"/>
        <v>4616543</v>
      </c>
      <c r="V44" s="67">
        <f t="shared" si="1"/>
        <v>93.579206616260919</v>
      </c>
    </row>
    <row r="45" spans="1:22" ht="15.75" thickBot="1" x14ac:dyDescent="0.3">
      <c r="A45" s="68" t="s">
        <v>104</v>
      </c>
      <c r="B45" s="69"/>
      <c r="C45" s="70" t="s">
        <v>105</v>
      </c>
      <c r="D45" s="38">
        <f>SUM(D39:D44)</f>
        <v>6299580</v>
      </c>
      <c r="E45" s="38">
        <f t="shared" ref="E45:L45" si="3">SUM(E39:E44)</f>
        <v>5297693</v>
      </c>
      <c r="F45" s="38">
        <f t="shared" si="3"/>
        <v>5255777</v>
      </c>
      <c r="G45" s="38">
        <f t="shared" si="3"/>
        <v>1076426</v>
      </c>
      <c r="H45" s="38">
        <f t="shared" si="3"/>
        <v>872793</v>
      </c>
      <c r="I45" s="38">
        <f t="shared" si="3"/>
        <v>871492</v>
      </c>
      <c r="J45" s="38">
        <f t="shared" si="3"/>
        <v>8180504</v>
      </c>
      <c r="K45" s="38">
        <f t="shared" si="3"/>
        <v>7427572</v>
      </c>
      <c r="L45" s="38">
        <f t="shared" si="3"/>
        <v>6741620</v>
      </c>
      <c r="M45" s="38"/>
      <c r="N45" s="38"/>
      <c r="O45" s="38"/>
      <c r="P45" s="38"/>
      <c r="Q45" s="38">
        <f>SUM(Q39:Q44)</f>
        <v>89479</v>
      </c>
      <c r="R45" s="38">
        <f>SUM(R39:R44)</f>
        <v>89479</v>
      </c>
      <c r="S45" s="38">
        <f>D45+G45+J45+M45+P45</f>
        <v>15556510</v>
      </c>
      <c r="T45" s="38">
        <f>SUM(T39:T44)</f>
        <v>13687537</v>
      </c>
      <c r="U45" s="38">
        <f>SUM(U39:U44)</f>
        <v>12958368</v>
      </c>
      <c r="V45" s="71">
        <f t="shared" si="1"/>
        <v>94.672752300139905</v>
      </c>
    </row>
    <row r="46" spans="1:22" ht="15.75" thickBot="1" x14ac:dyDescent="0.3">
      <c r="A46" s="72" t="s">
        <v>106</v>
      </c>
      <c r="B46" s="69"/>
      <c r="C46" s="70" t="s">
        <v>107</v>
      </c>
      <c r="D46" s="38">
        <f t="shared" ref="D46:U46" si="4">D38+D45</f>
        <v>24899963</v>
      </c>
      <c r="E46" s="38">
        <f t="shared" si="4"/>
        <v>24045373</v>
      </c>
      <c r="F46" s="38">
        <f t="shared" si="4"/>
        <v>23516331</v>
      </c>
      <c r="G46" s="38">
        <f t="shared" si="4"/>
        <v>4383764</v>
      </c>
      <c r="H46" s="38">
        <f t="shared" si="4"/>
        <v>4154110</v>
      </c>
      <c r="I46" s="38">
        <f t="shared" si="4"/>
        <v>3824693</v>
      </c>
      <c r="J46" s="38">
        <f t="shared" si="4"/>
        <v>25453443</v>
      </c>
      <c r="K46" s="38">
        <f t="shared" si="4"/>
        <v>31170241</v>
      </c>
      <c r="L46" s="38">
        <f t="shared" si="4"/>
        <v>19664553</v>
      </c>
      <c r="M46" s="38">
        <f t="shared" si="4"/>
        <v>2700000</v>
      </c>
      <c r="N46" s="38">
        <f t="shared" si="4"/>
        <v>2700000</v>
      </c>
      <c r="O46" s="38">
        <f t="shared" si="4"/>
        <v>1845300</v>
      </c>
      <c r="P46" s="38">
        <f t="shared" si="4"/>
        <v>2570200</v>
      </c>
      <c r="Q46" s="38">
        <f t="shared" si="4"/>
        <v>12931230</v>
      </c>
      <c r="R46" s="38">
        <f t="shared" si="4"/>
        <v>2016490</v>
      </c>
      <c r="S46" s="38">
        <f t="shared" si="4"/>
        <v>59880370</v>
      </c>
      <c r="T46" s="38">
        <f t="shared" si="4"/>
        <v>75000954</v>
      </c>
      <c r="U46" s="38">
        <f t="shared" si="4"/>
        <v>50867367</v>
      </c>
      <c r="V46" s="71">
        <f t="shared" si="1"/>
        <v>67.822293300429209</v>
      </c>
    </row>
  </sheetData>
  <mergeCells count="14">
    <mergeCell ref="A10:A12"/>
    <mergeCell ref="B10:B12"/>
    <mergeCell ref="C10:C12"/>
    <mergeCell ref="D10:F10"/>
    <mergeCell ref="J10:L10"/>
    <mergeCell ref="M10:O10"/>
    <mergeCell ref="P10:R10"/>
    <mergeCell ref="S10:V10"/>
    <mergeCell ref="V11:V12"/>
    <mergeCell ref="B2:V2"/>
    <mergeCell ref="B3:R3"/>
    <mergeCell ref="B5:V5"/>
    <mergeCell ref="B6:V6"/>
    <mergeCell ref="B7:V7"/>
  </mergeCells>
  <printOptions horizontalCentered="1" verticalCentered="1" gridLinesSet="0"/>
  <pageMargins left="0" right="0" top="0.43307086614173229" bottom="0.39370078740157483" header="0.27559055118110237" footer="0.31496062992125984"/>
  <pageSetup paperSize="8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Biróné Kálmán Andrea</cp:lastModifiedBy>
  <dcterms:created xsi:type="dcterms:W3CDTF">2021-05-27T09:25:52Z</dcterms:created>
  <dcterms:modified xsi:type="dcterms:W3CDTF">2021-05-27T11:17:42Z</dcterms:modified>
</cp:coreProperties>
</file>