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12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48" i="1"/>
  <c r="E43" i="1"/>
  <c r="F43" i="1" s="1"/>
  <c r="D43" i="1"/>
  <c r="F42" i="1"/>
  <c r="F41" i="1"/>
  <c r="F38" i="1"/>
  <c r="E38" i="1"/>
  <c r="D38" i="1"/>
  <c r="F37" i="1"/>
  <c r="F34" i="1"/>
  <c r="E32" i="1"/>
  <c r="F32" i="1" s="1"/>
  <c r="D32" i="1"/>
  <c r="F31" i="1"/>
  <c r="F30" i="1"/>
  <c r="D28" i="1"/>
  <c r="C28" i="1"/>
  <c r="F27" i="1"/>
  <c r="D27" i="1"/>
  <c r="F26" i="1"/>
  <c r="E26" i="1"/>
  <c r="E28" i="1" s="1"/>
  <c r="F28" i="1" s="1"/>
  <c r="D26" i="1"/>
  <c r="D24" i="1"/>
  <c r="C24" i="1"/>
  <c r="E16" i="1"/>
  <c r="F16" i="1" s="1"/>
  <c r="D16" i="1"/>
  <c r="D51" i="1" s="1"/>
  <c r="C16" i="1"/>
  <c r="C51" i="1" s="1"/>
  <c r="F15" i="1"/>
  <c r="F14" i="1"/>
  <c r="E51" i="1" l="1"/>
  <c r="F51" i="1" s="1"/>
</calcChain>
</file>

<file path=xl/sharedStrings.xml><?xml version="1.0" encoding="utf-8"?>
<sst xmlns="http://schemas.openxmlformats.org/spreadsheetml/2006/main" count="67" uniqueCount="54">
  <si>
    <t xml:space="preserve">SITKE KÖZSÉG ÖNKORMÁNYZATA   </t>
  </si>
  <si>
    <t>BERUHÁZÁSI KIADÁSOK</t>
  </si>
  <si>
    <t>2020. év</t>
  </si>
  <si>
    <t>( Ft-ban)</t>
  </si>
  <si>
    <t>Sor-sz.</t>
  </si>
  <si>
    <t>M  e  g  n  e  v  e  z  é  s:</t>
  </si>
  <si>
    <t>eredeti</t>
  </si>
  <si>
    <t>módosított</t>
  </si>
  <si>
    <t>teljesítés</t>
  </si>
  <si>
    <t>változás</t>
  </si>
  <si>
    <t>előirányzat</t>
  </si>
  <si>
    <t>%-a</t>
  </si>
  <si>
    <t>01.</t>
  </si>
  <si>
    <t xml:space="preserve"> 011130 Önkormányzatok és önk. hivatalok jogalkotó és ált. igaztatási tevékenysége</t>
  </si>
  <si>
    <t>02.</t>
  </si>
  <si>
    <t xml:space="preserve">Egyéb kisértékű gép,berendezés beszerzése </t>
  </si>
  <si>
    <t>03.</t>
  </si>
  <si>
    <t>Előzetesen felszámított általános forgalmi adó</t>
  </si>
  <si>
    <t>04.</t>
  </si>
  <si>
    <t>Összesen:</t>
  </si>
  <si>
    <t>08.</t>
  </si>
  <si>
    <t>066020 Városi és községgazdálkodási egyéb szolgáltatások</t>
  </si>
  <si>
    <t>09.</t>
  </si>
  <si>
    <t>Műfüves pálya létesítéséhez önerő</t>
  </si>
  <si>
    <t>10.</t>
  </si>
  <si>
    <t>11.</t>
  </si>
  <si>
    <t>12.</t>
  </si>
  <si>
    <t>Óvoda bővítés eszközbeszerzés ( Magyar Falu Program)</t>
  </si>
  <si>
    <t>13.</t>
  </si>
  <si>
    <t>14.</t>
  </si>
  <si>
    <t>15.</t>
  </si>
  <si>
    <t>Emlékparkba padok és hullaékgyűjtő</t>
  </si>
  <si>
    <t>16.</t>
  </si>
  <si>
    <t>17.</t>
  </si>
  <si>
    <t>18.</t>
  </si>
  <si>
    <t>TOP-2.1.-3-16 Belterületi csapadékvíz elvezetésével megvalósuló települési környezetvédelmi infrastuktúra fejlelsztése pályázathoz tervdokumentációk</t>
  </si>
  <si>
    <t>19.</t>
  </si>
  <si>
    <t>TOP-2.1.-3-16 Belterületi csapadékvíz elvezetésével megvalósuló települési környezetvédelmi infrastuktúra fejlelsztése pályázat építési költségei</t>
  </si>
  <si>
    <t>20.</t>
  </si>
  <si>
    <t>TOP-2.1.-3-16 Belterületi csapadékvíz elvezetésével megvalósuló települési környezetvédelmi infrastuktúra fejlelsztése műszaki ellenőrzés költségei</t>
  </si>
  <si>
    <t>21.</t>
  </si>
  <si>
    <t>22.</t>
  </si>
  <si>
    <t>074040 Fertőző megbetegedések megelőzése,járványügyi ellátás</t>
  </si>
  <si>
    <t>23.</t>
  </si>
  <si>
    <t>Eszközbeszerzés (kézfertőtlenítő állvány)</t>
  </si>
  <si>
    <t>24.</t>
  </si>
  <si>
    <t>25.</t>
  </si>
  <si>
    <t>26.</t>
  </si>
  <si>
    <t>082044 Könyvtári szolgáltatások</t>
  </si>
  <si>
    <t>27.</t>
  </si>
  <si>
    <t>Könyvtári infrastruktúra fejlesztés támogatása, eszközbeszerzés</t>
  </si>
  <si>
    <t>28.</t>
  </si>
  <si>
    <t>29.</t>
  </si>
  <si>
    <t>BERUHÁZÁSOK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</si>
</sst>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#,##0.0_ ;\-#,##0.0\ "/>
    <numFmt numFmtId="167" formatCode="0.0"/>
  </numFmts>
  <fonts count="1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2" applyFont="1"/>
    <xf numFmtId="0" fontId="7" fillId="0" borderId="0" xfId="3" applyFont="1"/>
    <xf numFmtId="0" fontId="7" fillId="0" borderId="0" xfId="3" applyFont="1" applyAlignment="1">
      <alignment horizontal="center"/>
    </xf>
    <xf numFmtId="164" fontId="7" fillId="0" borderId="0" xfId="1" applyNumberFormat="1" applyFont="1"/>
    <xf numFmtId="0" fontId="8" fillId="0" borderId="0" xfId="2" applyFont="1"/>
    <xf numFmtId="0" fontId="10" fillId="0" borderId="0" xfId="2" applyFont="1"/>
    <xf numFmtId="0" fontId="11" fillId="0" borderId="0" xfId="4" applyFont="1" applyAlignment="1">
      <alignment horizontal="right"/>
    </xf>
    <xf numFmtId="0" fontId="11" fillId="0" borderId="1" xfId="3" applyFont="1" applyBorder="1" applyAlignment="1">
      <alignment horizontal="center"/>
    </xf>
    <xf numFmtId="0" fontId="11" fillId="0" borderId="0" xfId="3" applyFont="1"/>
    <xf numFmtId="0" fontId="11" fillId="0" borderId="3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1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0" borderId="0" xfId="2" applyFont="1" applyBorder="1" applyAlignment="1">
      <alignment wrapText="1"/>
    </xf>
    <xf numFmtId="0" fontId="11" fillId="0" borderId="0" xfId="2" applyFont="1"/>
    <xf numFmtId="164" fontId="12" fillId="0" borderId="0" xfId="1" applyNumberFormat="1" applyFont="1" applyBorder="1" applyAlignment="1">
      <alignment horizontal="right"/>
    </xf>
    <xf numFmtId="0" fontId="11" fillId="0" borderId="0" xfId="2" applyFont="1" applyAlignment="1">
      <alignment horizontal="center"/>
    </xf>
    <xf numFmtId="0" fontId="10" fillId="0" borderId="0" xfId="2" applyFont="1" applyBorder="1"/>
    <xf numFmtId="3" fontId="10" fillId="0" borderId="0" xfId="2" applyNumberFormat="1" applyFont="1"/>
    <xf numFmtId="3" fontId="10" fillId="0" borderId="0" xfId="2" applyNumberFormat="1" applyFont="1" applyAlignment="1">
      <alignment horizontal="right"/>
    </xf>
    <xf numFmtId="165" fontId="10" fillId="0" borderId="0" xfId="1" applyNumberFormat="1" applyFont="1" applyAlignment="1">
      <alignment horizontal="right" wrapText="1"/>
    </xf>
    <xf numFmtId="166" fontId="10" fillId="0" borderId="0" xfId="1" applyNumberFormat="1" applyFont="1" applyAlignment="1">
      <alignment horizontal="right" wrapText="1"/>
    </xf>
    <xf numFmtId="3" fontId="10" fillId="0" borderId="9" xfId="2" applyNumberFormat="1" applyFont="1" applyBorder="1"/>
    <xf numFmtId="165" fontId="10" fillId="0" borderId="9" xfId="1" applyNumberFormat="1" applyFont="1" applyBorder="1" applyAlignment="1">
      <alignment horizontal="right"/>
    </xf>
    <xf numFmtId="0" fontId="9" fillId="0" borderId="0" xfId="2" applyFont="1" applyBorder="1"/>
    <xf numFmtId="3" fontId="9" fillId="0" borderId="0" xfId="2" applyNumberFormat="1" applyFont="1" applyAlignment="1">
      <alignment horizontal="right"/>
    </xf>
    <xf numFmtId="1" fontId="10" fillId="0" borderId="0" xfId="2" applyNumberFormat="1" applyFont="1" applyAlignment="1">
      <alignment horizontal="right"/>
    </xf>
    <xf numFmtId="166" fontId="9" fillId="0" borderId="0" xfId="1" applyNumberFormat="1" applyFont="1" applyAlignment="1">
      <alignment horizontal="right" wrapText="1"/>
    </xf>
    <xf numFmtId="0" fontId="13" fillId="0" borderId="0" xfId="2" applyFont="1" applyBorder="1"/>
    <xf numFmtId="0" fontId="10" fillId="0" borderId="0" xfId="4" applyFont="1" applyBorder="1" applyAlignment="1">
      <alignment horizontal="left" wrapText="1"/>
    </xf>
    <xf numFmtId="3" fontId="10" fillId="0" borderId="0" xfId="1" applyNumberFormat="1" applyFont="1" applyBorder="1" applyAlignment="1">
      <alignment horizontal="right"/>
    </xf>
    <xf numFmtId="166" fontId="10" fillId="0" borderId="0" xfId="1" applyNumberFormat="1" applyFont="1" applyBorder="1" applyAlignment="1">
      <alignment horizontal="right" wrapText="1"/>
    </xf>
    <xf numFmtId="0" fontId="9" fillId="0" borderId="0" xfId="2" applyFont="1"/>
    <xf numFmtId="3" fontId="10" fillId="0" borderId="9" xfId="2" applyNumberFormat="1" applyFont="1" applyBorder="1" applyAlignment="1">
      <alignment horizontal="right"/>
    </xf>
    <xf numFmtId="3" fontId="9" fillId="0" borderId="0" xfId="1" applyNumberFormat="1" applyFont="1" applyBorder="1" applyAlignment="1">
      <alignment horizontal="right"/>
    </xf>
    <xf numFmtId="0" fontId="11" fillId="0" borderId="0" xfId="2" applyFont="1" applyAlignment="1">
      <alignment horizontal="center" vertical="center"/>
    </xf>
    <xf numFmtId="0" fontId="10" fillId="0" borderId="0" xfId="2" applyFont="1" applyBorder="1" applyAlignment="1">
      <alignment wrapText="1"/>
    </xf>
    <xf numFmtId="0" fontId="12" fillId="0" borderId="0" xfId="2" applyFont="1" applyAlignment="1">
      <alignment horizontal="center" vertical="center"/>
    </xf>
    <xf numFmtId="0" fontId="13" fillId="0" borderId="0" xfId="2" quotePrefix="1" applyFont="1" applyBorder="1"/>
    <xf numFmtId="3" fontId="10" fillId="0" borderId="0" xfId="2" applyNumberFormat="1" applyFont="1" applyBorder="1"/>
    <xf numFmtId="3" fontId="10" fillId="0" borderId="0" xfId="2" applyNumberFormat="1" applyFont="1" applyBorder="1" applyAlignment="1">
      <alignment horizontal="right"/>
    </xf>
    <xf numFmtId="167" fontId="10" fillId="0" borderId="0" xfId="2" applyNumberFormat="1" applyFont="1" applyAlignment="1">
      <alignment horizontal="right"/>
    </xf>
    <xf numFmtId="167" fontId="9" fillId="0" borderId="0" xfId="2" applyNumberFormat="1" applyFont="1" applyAlignment="1">
      <alignment horizontal="right"/>
    </xf>
    <xf numFmtId="167" fontId="2" fillId="0" borderId="0" xfId="2" applyNumberFormat="1" applyFont="1" applyAlignment="1">
      <alignment horizontal="right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9" fillId="0" borderId="0" xfId="2" applyFont="1" applyAlignment="1">
      <alignment horizontal="center"/>
    </xf>
    <xf numFmtId="0" fontId="9" fillId="0" borderId="0" xfId="3" applyFont="1" applyAlignment="1">
      <alignment horizontal="center"/>
    </xf>
    <xf numFmtId="0" fontId="11" fillId="0" borderId="1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" xfId="3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11" fillId="0" borderId="7" xfId="3" applyFont="1" applyBorder="1" applyAlignment="1">
      <alignment horizontal="center"/>
    </xf>
    <xf numFmtId="0" fontId="11" fillId="0" borderId="1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</cellXfs>
  <cellStyles count="5">
    <cellStyle name="Ezres" xfId="1" builtinId="3"/>
    <cellStyle name="Normál" xfId="0" builtinId="0"/>
    <cellStyle name="Normál_KTGV99" xfId="3"/>
    <cellStyle name="Normál_PHKV99" xfId="4"/>
    <cellStyle name="Normál_SIKON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FFFF00"/>
  </sheetPr>
  <dimension ref="A2:G63"/>
  <sheetViews>
    <sheetView tabSelected="1" workbookViewId="0">
      <selection activeCell="A3" sqref="A3:B3"/>
    </sheetView>
  </sheetViews>
  <sheetFormatPr defaultRowHeight="15.75" x14ac:dyDescent="0.25"/>
  <cols>
    <col min="1" max="1" width="3.7109375" style="1" customWidth="1"/>
    <col min="2" max="2" width="67.5703125" style="1" customWidth="1"/>
    <col min="3" max="4" width="12.140625" style="1" customWidth="1"/>
    <col min="5" max="5" width="12.42578125" style="1" customWidth="1"/>
    <col min="6" max="6" width="9.7109375" style="1" customWidth="1"/>
    <col min="7" max="7" width="9.140625" style="1"/>
    <col min="8" max="8" width="12.5703125" style="1" bestFit="1" customWidth="1"/>
    <col min="9" max="16384" width="9.140625" style="1"/>
  </cols>
  <sheetData>
    <row r="2" spans="1:7" x14ac:dyDescent="0.25">
      <c r="B2" s="47"/>
      <c r="C2" s="48"/>
      <c r="D2" s="48"/>
      <c r="E2" s="48"/>
      <c r="F2" s="48"/>
    </row>
    <row r="3" spans="1:7" s="2" customFormat="1" x14ac:dyDescent="0.25">
      <c r="A3" s="49"/>
      <c r="B3" s="50"/>
      <c r="D3" s="3"/>
      <c r="E3" s="4"/>
      <c r="F3" s="4"/>
      <c r="G3" s="4"/>
    </row>
    <row r="5" spans="1:7" s="5" customFormat="1" ht="18.75" x14ac:dyDescent="0.3">
      <c r="B5" s="51" t="s">
        <v>0</v>
      </c>
      <c r="C5" s="51"/>
      <c r="D5" s="51"/>
      <c r="E5" s="51"/>
      <c r="F5" s="51"/>
    </row>
    <row r="6" spans="1:7" s="5" customFormat="1" ht="18.75" x14ac:dyDescent="0.3">
      <c r="B6" s="52" t="s">
        <v>1</v>
      </c>
      <c r="C6" s="52"/>
      <c r="D6" s="52"/>
      <c r="E6" s="52"/>
      <c r="F6" s="52"/>
    </row>
    <row r="7" spans="1:7" s="5" customFormat="1" ht="18.75" x14ac:dyDescent="0.3">
      <c r="B7" s="52" t="s">
        <v>2</v>
      </c>
      <c r="C7" s="52"/>
      <c r="D7" s="52"/>
      <c r="E7" s="52"/>
      <c r="F7" s="52"/>
    </row>
    <row r="8" spans="1:7" s="6" customFormat="1" ht="16.5" thickBot="1" x14ac:dyDescent="0.3">
      <c r="F8" s="7" t="s">
        <v>3</v>
      </c>
    </row>
    <row r="9" spans="1:7" s="9" customFormat="1" ht="13.5" thickBot="1" x14ac:dyDescent="0.25">
      <c r="A9" s="53" t="s">
        <v>4</v>
      </c>
      <c r="B9" s="56" t="s">
        <v>5</v>
      </c>
      <c r="C9" s="8" t="s">
        <v>6</v>
      </c>
      <c r="D9" s="8" t="s">
        <v>7</v>
      </c>
      <c r="E9" s="59" t="s">
        <v>8</v>
      </c>
      <c r="F9" s="8" t="s">
        <v>9</v>
      </c>
    </row>
    <row r="10" spans="1:7" s="9" customFormat="1" ht="12.75" x14ac:dyDescent="0.2">
      <c r="A10" s="54"/>
      <c r="B10" s="57"/>
      <c r="C10" s="62" t="s">
        <v>10</v>
      </c>
      <c r="D10" s="63"/>
      <c r="E10" s="60"/>
      <c r="F10" s="10"/>
    </row>
    <row r="11" spans="1:7" s="9" customFormat="1" ht="13.5" thickBot="1" x14ac:dyDescent="0.25">
      <c r="A11" s="55"/>
      <c r="B11" s="58"/>
      <c r="C11" s="64"/>
      <c r="D11" s="65"/>
      <c r="E11" s="61"/>
      <c r="F11" s="11" t="s">
        <v>11</v>
      </c>
    </row>
    <row r="12" spans="1:7" s="9" customFormat="1" ht="12.75" x14ac:dyDescent="0.2">
      <c r="A12" s="12"/>
      <c r="B12" s="13"/>
      <c r="C12" s="14"/>
      <c r="D12" s="14"/>
      <c r="E12" s="14"/>
      <c r="F12" s="13"/>
    </row>
    <row r="13" spans="1:7" s="17" customFormat="1" ht="30.75" customHeight="1" x14ac:dyDescent="0.25">
      <c r="A13" s="15" t="s">
        <v>12</v>
      </c>
      <c r="B13" s="16" t="s">
        <v>13</v>
      </c>
      <c r="D13" s="18"/>
    </row>
    <row r="14" spans="1:7" s="17" customFormat="1" x14ac:dyDescent="0.25">
      <c r="A14" s="19" t="s">
        <v>14</v>
      </c>
      <c r="B14" s="20" t="s">
        <v>15</v>
      </c>
      <c r="C14" s="21">
        <v>80000</v>
      </c>
      <c r="D14" s="22">
        <v>105423</v>
      </c>
      <c r="E14" s="23">
        <v>105423</v>
      </c>
      <c r="F14" s="24">
        <f>E14/D14*100</f>
        <v>100</v>
      </c>
    </row>
    <row r="15" spans="1:7" s="17" customFormat="1" x14ac:dyDescent="0.25">
      <c r="A15" s="19" t="s">
        <v>16</v>
      </c>
      <c r="B15" s="20" t="s">
        <v>17</v>
      </c>
      <c r="C15" s="25">
        <v>21600</v>
      </c>
      <c r="D15" s="25">
        <v>28464</v>
      </c>
      <c r="E15" s="26">
        <v>28464</v>
      </c>
      <c r="F15" s="24">
        <f>E15/D15*100</f>
        <v>100</v>
      </c>
    </row>
    <row r="16" spans="1:7" s="17" customFormat="1" x14ac:dyDescent="0.25">
      <c r="A16" s="15" t="s">
        <v>18</v>
      </c>
      <c r="B16" s="27" t="s">
        <v>19</v>
      </c>
      <c r="C16" s="28">
        <f>C14+C15</f>
        <v>101600</v>
      </c>
      <c r="D16" s="28">
        <f>D14+D15</f>
        <v>133887</v>
      </c>
      <c r="E16" s="28">
        <f>E14+E15</f>
        <v>133887</v>
      </c>
      <c r="F16" s="24">
        <f>E16/D16*100</f>
        <v>100</v>
      </c>
    </row>
    <row r="17" spans="1:6" s="17" customFormat="1" x14ac:dyDescent="0.25">
      <c r="A17" s="19"/>
      <c r="B17" s="20"/>
      <c r="C17" s="28"/>
      <c r="D17" s="28"/>
      <c r="E17" s="28"/>
      <c r="F17" s="24"/>
    </row>
    <row r="18" spans="1:6" s="17" customFormat="1" x14ac:dyDescent="0.25">
      <c r="A18" s="19"/>
      <c r="B18" s="20"/>
      <c r="C18" s="29"/>
      <c r="D18" s="29"/>
      <c r="E18" s="29"/>
      <c r="F18" s="24"/>
    </row>
    <row r="19" spans="1:6" s="17" customFormat="1" x14ac:dyDescent="0.25">
      <c r="A19" s="15"/>
      <c r="B19" s="27"/>
      <c r="C19" s="28"/>
      <c r="D19" s="28"/>
      <c r="E19" s="28"/>
      <c r="F19" s="30"/>
    </row>
    <row r="20" spans="1:6" s="17" customFormat="1" ht="12.75" x14ac:dyDescent="0.2">
      <c r="A20" s="19"/>
    </row>
    <row r="21" spans="1:6" s="17" customFormat="1" ht="15" customHeight="1" x14ac:dyDescent="0.25">
      <c r="A21" s="15" t="s">
        <v>20</v>
      </c>
      <c r="B21" s="31" t="s">
        <v>21</v>
      </c>
      <c r="C21" s="29"/>
      <c r="D21" s="29"/>
      <c r="E21" s="29"/>
      <c r="F21" s="24"/>
    </row>
    <row r="22" spans="1:6" s="17" customFormat="1" x14ac:dyDescent="0.25">
      <c r="A22" s="19" t="s">
        <v>22</v>
      </c>
      <c r="B22" s="32" t="s">
        <v>23</v>
      </c>
      <c r="C22" s="21">
        <v>6096007</v>
      </c>
      <c r="D22" s="21">
        <v>6096007</v>
      </c>
      <c r="E22" s="33"/>
      <c r="F22" s="24"/>
    </row>
    <row r="23" spans="1:6" s="17" customFormat="1" x14ac:dyDescent="0.25">
      <c r="A23" s="19" t="s">
        <v>24</v>
      </c>
      <c r="B23" s="20" t="s">
        <v>17</v>
      </c>
      <c r="C23" s="25">
        <v>1645922</v>
      </c>
      <c r="D23" s="25">
        <v>1645922</v>
      </c>
      <c r="E23" s="33"/>
      <c r="F23" s="34"/>
    </row>
    <row r="24" spans="1:6" s="17" customFormat="1" x14ac:dyDescent="0.25">
      <c r="A24" s="15" t="s">
        <v>25</v>
      </c>
      <c r="B24" s="35" t="s">
        <v>19</v>
      </c>
      <c r="C24" s="28">
        <f>C22+C23</f>
        <v>7741929</v>
      </c>
      <c r="D24" s="28">
        <f>D22+D23</f>
        <v>7741929</v>
      </c>
      <c r="E24" s="28"/>
      <c r="F24" s="30"/>
    </row>
    <row r="25" spans="1:6" s="17" customFormat="1" x14ac:dyDescent="0.25">
      <c r="A25" s="15"/>
      <c r="B25" s="35"/>
      <c r="C25" s="28"/>
      <c r="D25" s="28"/>
      <c r="E25" s="28"/>
      <c r="F25" s="30"/>
    </row>
    <row r="26" spans="1:6" s="17" customFormat="1" x14ac:dyDescent="0.25">
      <c r="A26" s="19" t="s">
        <v>26</v>
      </c>
      <c r="B26" s="20" t="s">
        <v>27</v>
      </c>
      <c r="C26" s="21">
        <v>1574709</v>
      </c>
      <c r="D26" s="22">
        <f>1574709+20</f>
        <v>1574729</v>
      </c>
      <c r="E26" s="22">
        <f>1176696+398032</f>
        <v>1574728</v>
      </c>
      <c r="F26" s="34">
        <f>E26/D26*100</f>
        <v>99.999936497009969</v>
      </c>
    </row>
    <row r="27" spans="1:6" s="17" customFormat="1" x14ac:dyDescent="0.25">
      <c r="A27" s="19" t="s">
        <v>28</v>
      </c>
      <c r="B27" s="20" t="s">
        <v>17</v>
      </c>
      <c r="C27" s="25">
        <v>425171</v>
      </c>
      <c r="D27" s="36">
        <f>425171+5</f>
        <v>425176</v>
      </c>
      <c r="E27" s="36">
        <v>425177</v>
      </c>
      <c r="F27" s="34">
        <f>E27/D27*100</f>
        <v>100.00023519671855</v>
      </c>
    </row>
    <row r="28" spans="1:6" s="17" customFormat="1" x14ac:dyDescent="0.25">
      <c r="A28" s="15" t="s">
        <v>29</v>
      </c>
      <c r="B28" s="27" t="s">
        <v>19</v>
      </c>
      <c r="C28" s="37">
        <f>C26+C27</f>
        <v>1999880</v>
      </c>
      <c r="D28" s="37">
        <f>D26+D27</f>
        <v>1999905</v>
      </c>
      <c r="E28" s="37">
        <f>E26+E27</f>
        <v>1999905</v>
      </c>
      <c r="F28" s="34">
        <f>E28/D28*100</f>
        <v>100</v>
      </c>
    </row>
    <row r="29" spans="1:6" s="17" customFormat="1" x14ac:dyDescent="0.25">
      <c r="A29" s="15"/>
      <c r="B29" s="27"/>
      <c r="C29" s="6"/>
      <c r="D29" s="37"/>
      <c r="E29" s="28"/>
      <c r="F29" s="30"/>
    </row>
    <row r="30" spans="1:6" s="17" customFormat="1" x14ac:dyDescent="0.25">
      <c r="A30" s="19" t="s">
        <v>30</v>
      </c>
      <c r="B30" s="6" t="s">
        <v>31</v>
      </c>
      <c r="D30" s="22">
        <v>184800</v>
      </c>
      <c r="E30" s="22">
        <v>184800</v>
      </c>
      <c r="F30" s="34">
        <f>E30/D30*100</f>
        <v>100</v>
      </c>
    </row>
    <row r="31" spans="1:6" s="17" customFormat="1" x14ac:dyDescent="0.25">
      <c r="A31" s="19" t="s">
        <v>32</v>
      </c>
      <c r="B31" s="20" t="s">
        <v>17</v>
      </c>
      <c r="D31" s="36">
        <v>49896</v>
      </c>
      <c r="E31" s="36">
        <v>49896</v>
      </c>
      <c r="F31" s="34">
        <f>E31/D31*100</f>
        <v>100</v>
      </c>
    </row>
    <row r="32" spans="1:6" s="17" customFormat="1" x14ac:dyDescent="0.25">
      <c r="A32" s="15" t="s">
        <v>33</v>
      </c>
      <c r="B32" s="27" t="s">
        <v>19</v>
      </c>
      <c r="D32" s="28">
        <f>D30+D31</f>
        <v>234696</v>
      </c>
      <c r="E32" s="28">
        <f>E30+E31</f>
        <v>234696</v>
      </c>
      <c r="F32" s="34">
        <f>E32/D32*100</f>
        <v>100</v>
      </c>
    </row>
    <row r="33" spans="1:6" s="17" customFormat="1" x14ac:dyDescent="0.25">
      <c r="A33" s="15"/>
      <c r="B33" s="27"/>
      <c r="D33" s="28"/>
      <c r="E33" s="28"/>
      <c r="F33" s="34"/>
    </row>
    <row r="34" spans="1:6" s="17" customFormat="1" ht="37.5" customHeight="1" x14ac:dyDescent="0.25">
      <c r="A34" s="38" t="s">
        <v>34</v>
      </c>
      <c r="B34" s="39" t="s">
        <v>35</v>
      </c>
      <c r="D34" s="22">
        <v>3227000</v>
      </c>
      <c r="E34" s="22">
        <v>3227000</v>
      </c>
      <c r="F34" s="34">
        <f>E34/D34*100</f>
        <v>100</v>
      </c>
    </row>
    <row r="35" spans="1:6" s="17" customFormat="1" ht="33.75" customHeight="1" x14ac:dyDescent="0.25">
      <c r="A35" s="38" t="s">
        <v>36</v>
      </c>
      <c r="B35" s="39" t="s">
        <v>37</v>
      </c>
      <c r="D35" s="22">
        <v>87981890</v>
      </c>
      <c r="E35" s="22"/>
      <c r="F35" s="34"/>
    </row>
    <row r="36" spans="1:6" s="17" customFormat="1" ht="36.75" customHeight="1" x14ac:dyDescent="0.25">
      <c r="A36" s="38" t="s">
        <v>38</v>
      </c>
      <c r="B36" s="39" t="s">
        <v>39</v>
      </c>
      <c r="D36" s="22">
        <v>983464</v>
      </c>
      <c r="E36" s="22"/>
      <c r="F36" s="34"/>
    </row>
    <row r="37" spans="1:6" s="17" customFormat="1" x14ac:dyDescent="0.25">
      <c r="A37" s="40" t="s">
        <v>40</v>
      </c>
      <c r="B37" s="20" t="s">
        <v>17</v>
      </c>
      <c r="D37" s="36">
        <v>24891936</v>
      </c>
      <c r="E37" s="36">
        <v>871290</v>
      </c>
      <c r="F37" s="34">
        <f>E37/D37*100</f>
        <v>3.500290214469457</v>
      </c>
    </row>
    <row r="38" spans="1:6" s="17" customFormat="1" x14ac:dyDescent="0.25">
      <c r="A38" s="15"/>
      <c r="B38" s="27" t="s">
        <v>19</v>
      </c>
      <c r="D38" s="28">
        <f>D34+D35+D36+D37</f>
        <v>117084290</v>
      </c>
      <c r="E38" s="28">
        <f>E34+E35+E36+E37</f>
        <v>4098290</v>
      </c>
      <c r="F38" s="34">
        <f>E38/D38*100</f>
        <v>3.5002902609735256</v>
      </c>
    </row>
    <row r="39" spans="1:6" s="17" customFormat="1" x14ac:dyDescent="0.25">
      <c r="A39" s="15"/>
      <c r="B39" s="27"/>
      <c r="D39" s="22"/>
      <c r="E39" s="22"/>
      <c r="F39" s="34"/>
    </row>
    <row r="40" spans="1:6" s="17" customFormat="1" x14ac:dyDescent="0.25">
      <c r="A40" s="15" t="s">
        <v>41</v>
      </c>
      <c r="B40" s="41" t="s">
        <v>42</v>
      </c>
      <c r="D40" s="28"/>
      <c r="E40" s="28"/>
      <c r="F40" s="34"/>
    </row>
    <row r="41" spans="1:6" s="17" customFormat="1" x14ac:dyDescent="0.25">
      <c r="A41" s="38" t="s">
        <v>43</v>
      </c>
      <c r="B41" s="20" t="s">
        <v>44</v>
      </c>
      <c r="C41" s="21"/>
      <c r="D41" s="21">
        <v>146400</v>
      </c>
      <c r="E41" s="22">
        <v>146400</v>
      </c>
      <c r="F41" s="24">
        <f>E41/D41*100</f>
        <v>100</v>
      </c>
    </row>
    <row r="42" spans="1:6" s="17" customFormat="1" x14ac:dyDescent="0.25">
      <c r="A42" s="19" t="s">
        <v>45</v>
      </c>
      <c r="B42" s="20" t="s">
        <v>17</v>
      </c>
      <c r="C42" s="42"/>
      <c r="D42" s="25">
        <v>39528</v>
      </c>
      <c r="E42" s="36">
        <v>39528</v>
      </c>
      <c r="F42" s="34">
        <f>E42/D42*100</f>
        <v>100</v>
      </c>
    </row>
    <row r="43" spans="1:6" s="17" customFormat="1" ht="14.25" customHeight="1" x14ac:dyDescent="0.25">
      <c r="A43" s="40" t="s">
        <v>46</v>
      </c>
      <c r="B43" s="27" t="s">
        <v>19</v>
      </c>
      <c r="C43" s="28"/>
      <c r="D43" s="28">
        <f>D41+D42</f>
        <v>185928</v>
      </c>
      <c r="E43" s="28">
        <f>E41+E42</f>
        <v>185928</v>
      </c>
      <c r="F43" s="30">
        <f>E43/D43*100</f>
        <v>100</v>
      </c>
    </row>
    <row r="44" spans="1:6" s="17" customFormat="1" ht="14.25" customHeight="1" x14ac:dyDescent="0.25">
      <c r="A44" s="19"/>
      <c r="B44" s="27"/>
      <c r="C44" s="6"/>
      <c r="D44" s="6"/>
      <c r="E44" s="22"/>
      <c r="F44" s="24"/>
    </row>
    <row r="45" spans="1:6" s="17" customFormat="1" x14ac:dyDescent="0.25">
      <c r="A45" s="15" t="s">
        <v>47</v>
      </c>
      <c r="B45" s="31" t="s">
        <v>48</v>
      </c>
      <c r="C45" s="6"/>
      <c r="D45" s="6"/>
      <c r="E45" s="22"/>
      <c r="F45" s="24"/>
    </row>
    <row r="46" spans="1:6" s="17" customFormat="1" x14ac:dyDescent="0.25">
      <c r="A46" s="38" t="s">
        <v>49</v>
      </c>
      <c r="B46" s="20" t="s">
        <v>50</v>
      </c>
      <c r="C46" s="21">
        <v>141700</v>
      </c>
      <c r="D46" s="21">
        <v>116277</v>
      </c>
      <c r="E46" s="22"/>
      <c r="F46" s="24"/>
    </row>
    <row r="47" spans="1:6" s="17" customFormat="1" x14ac:dyDescent="0.25">
      <c r="A47" s="19" t="s">
        <v>51</v>
      </c>
      <c r="B47" s="20" t="s">
        <v>17</v>
      </c>
      <c r="C47" s="25">
        <v>38259</v>
      </c>
      <c r="D47" s="25">
        <v>31395</v>
      </c>
      <c r="E47" s="43"/>
      <c r="F47" s="34"/>
    </row>
    <row r="48" spans="1:6" s="17" customFormat="1" x14ac:dyDescent="0.25">
      <c r="A48" s="40" t="s">
        <v>52</v>
      </c>
      <c r="B48" s="27" t="s">
        <v>19</v>
      </c>
      <c r="C48" s="28">
        <f>C46+C47</f>
        <v>179959</v>
      </c>
      <c r="D48" s="28">
        <f>D46+D47</f>
        <v>147672</v>
      </c>
      <c r="E48" s="28"/>
      <c r="F48" s="30"/>
    </row>
    <row r="49" spans="1:6" s="17" customFormat="1" x14ac:dyDescent="0.25">
      <c r="A49" s="19"/>
      <c r="B49" s="27"/>
      <c r="C49" s="28"/>
      <c r="D49" s="28"/>
      <c r="E49" s="28"/>
      <c r="F49" s="24"/>
    </row>
    <row r="50" spans="1:6" x14ac:dyDescent="0.25">
      <c r="B50" s="6"/>
      <c r="C50" s="22"/>
      <c r="D50" s="22"/>
      <c r="E50" s="22"/>
      <c r="F50" s="24"/>
    </row>
    <row r="51" spans="1:6" x14ac:dyDescent="0.25">
      <c r="A51" s="1" t="s">
        <v>47</v>
      </c>
      <c r="B51" s="35" t="s">
        <v>53</v>
      </c>
      <c r="C51" s="28">
        <f>C16+C24+C48+C28</f>
        <v>10023368</v>
      </c>
      <c r="D51" s="28">
        <f>D16+D59+D24+D28+D32+D43+D48+D38</f>
        <v>127528307</v>
      </c>
      <c r="E51" s="28">
        <f>E32+E43+E38+E28+E16</f>
        <v>6652706</v>
      </c>
      <c r="F51" s="30">
        <f>E51/D51*100</f>
        <v>5.2166504492214427</v>
      </c>
    </row>
    <row r="52" spans="1:6" x14ac:dyDescent="0.25">
      <c r="B52" s="6"/>
      <c r="C52" s="22"/>
      <c r="D52" s="22"/>
      <c r="E52" s="22"/>
      <c r="F52" s="44"/>
    </row>
    <row r="53" spans="1:6" x14ac:dyDescent="0.25">
      <c r="B53" s="20"/>
      <c r="C53" s="28"/>
      <c r="D53" s="28"/>
      <c r="E53" s="28"/>
      <c r="F53" s="45"/>
    </row>
    <row r="54" spans="1:6" x14ac:dyDescent="0.25">
      <c r="B54" s="6"/>
      <c r="C54" s="22"/>
      <c r="D54" s="22"/>
      <c r="E54" s="22"/>
      <c r="F54" s="44"/>
    </row>
    <row r="55" spans="1:6" x14ac:dyDescent="0.25">
      <c r="B55" s="6"/>
      <c r="C55" s="22"/>
      <c r="D55" s="22"/>
      <c r="E55" s="22"/>
      <c r="F55" s="44"/>
    </row>
    <row r="56" spans="1:6" x14ac:dyDescent="0.25">
      <c r="B56" s="6"/>
      <c r="C56" s="22"/>
      <c r="D56" s="22"/>
      <c r="E56" s="22"/>
      <c r="F56" s="44"/>
    </row>
    <row r="57" spans="1:6" x14ac:dyDescent="0.25">
      <c r="B57" s="35"/>
      <c r="C57" s="28"/>
      <c r="D57" s="28"/>
      <c r="E57" s="28"/>
      <c r="F57" s="45"/>
    </row>
    <row r="58" spans="1:6" x14ac:dyDescent="0.25">
      <c r="B58" s="6"/>
      <c r="C58" s="22"/>
      <c r="D58" s="22"/>
      <c r="E58" s="22"/>
      <c r="F58" s="44"/>
    </row>
    <row r="59" spans="1:6" x14ac:dyDescent="0.25">
      <c r="B59" s="35"/>
      <c r="C59" s="28"/>
      <c r="D59" s="28"/>
      <c r="E59" s="28"/>
      <c r="F59" s="45"/>
    </row>
    <row r="60" spans="1:6" x14ac:dyDescent="0.25">
      <c r="F60" s="46"/>
    </row>
    <row r="61" spans="1:6" x14ac:dyDescent="0.25">
      <c r="F61" s="46"/>
    </row>
    <row r="62" spans="1:6" x14ac:dyDescent="0.25">
      <c r="F62" s="46"/>
    </row>
    <row r="63" spans="1:6" x14ac:dyDescent="0.25">
      <c r="F63" s="46"/>
    </row>
  </sheetData>
  <mergeCells count="9">
    <mergeCell ref="A9:A11"/>
    <mergeCell ref="B9:B11"/>
    <mergeCell ref="E9:E11"/>
    <mergeCell ref="C10:D11"/>
    <mergeCell ref="B2:F2"/>
    <mergeCell ref="A3:B3"/>
    <mergeCell ref="B5:F5"/>
    <mergeCell ref="B6:F6"/>
    <mergeCell ref="B7:F7"/>
  </mergeCells>
  <printOptions horizontalCentered="1"/>
  <pageMargins left="0" right="0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2021-05-27T09:28:16Z</dcterms:created>
  <dcterms:modified xsi:type="dcterms:W3CDTF">2021-05-27T11:18:59Z</dcterms:modified>
</cp:coreProperties>
</file>