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1700"/>
  </bookViews>
  <sheets>
    <sheet name="33. mellékl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H29" i="1"/>
  <c r="H30" i="1" s="1"/>
  <c r="F29" i="1"/>
  <c r="F30" i="1" s="1"/>
  <c r="E28" i="1"/>
  <c r="D28" i="1"/>
  <c r="D29" i="1" s="1"/>
  <c r="I27" i="1"/>
  <c r="I26" i="1"/>
  <c r="I28" i="1" s="1"/>
  <c r="I25" i="1"/>
  <c r="H24" i="1"/>
  <c r="G24" i="1"/>
  <c r="G29" i="1" s="1"/>
  <c r="F24" i="1"/>
  <c r="E24" i="1"/>
  <c r="E29" i="1" s="1"/>
  <c r="D24" i="1"/>
  <c r="C24" i="1"/>
  <c r="C29" i="1" s="1"/>
  <c r="I23" i="1"/>
  <c r="I22" i="1"/>
  <c r="I24" i="1" s="1"/>
  <c r="I29" i="1" s="1"/>
  <c r="I21" i="1"/>
  <c r="C20" i="1"/>
  <c r="C30" i="1" s="1"/>
  <c r="G19" i="1"/>
  <c r="E19" i="1"/>
  <c r="D19" i="1"/>
  <c r="C19" i="1"/>
  <c r="I18" i="1"/>
  <c r="I17" i="1"/>
  <c r="I16" i="1"/>
  <c r="I19" i="1" s="1"/>
  <c r="G15" i="1"/>
  <c r="G20" i="1" s="1"/>
  <c r="G30" i="1" s="1"/>
  <c r="E15" i="1"/>
  <c r="E20" i="1" s="1"/>
  <c r="D15" i="1"/>
  <c r="D20" i="1" s="1"/>
  <c r="D30" i="1" s="1"/>
  <c r="C15" i="1"/>
  <c r="I14" i="1"/>
  <c r="I13" i="1"/>
  <c r="I12" i="1"/>
  <c r="I11" i="1"/>
  <c r="I10" i="1"/>
  <c r="I15" i="1" s="1"/>
  <c r="I20" i="1" s="1"/>
  <c r="I9" i="1"/>
  <c r="E30" i="1" l="1"/>
  <c r="I30" i="1"/>
</calcChain>
</file>

<file path=xl/sharedStrings.xml><?xml version="1.0" encoding="utf-8"?>
<sst xmlns="http://schemas.openxmlformats.org/spreadsheetml/2006/main" count="56" uniqueCount="56">
  <si>
    <t>SITKE KÖZSÉG ÖNKORMÁNYZATA 2020. ÉVI ZÁRSZAMADÁSA KIEGÉSZÍTŐ MELLÉKLETE</t>
  </si>
  <si>
    <t>Kimutatás az immateriális javak, tárgyi eszközök koncesszióba, vagyonkezelésbe adott eszközök állományának alakulásáról</t>
  </si>
  <si>
    <t>adatok Ft-ban</t>
  </si>
  <si>
    <t>Sor-sz.</t>
  </si>
  <si>
    <t>Megnevezés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</si>
  <si>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</si>
  <si>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</si>
  <si>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</si>
  <si>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</si>
  <si>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</si>
  <si>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</si>
  <si>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</si>
  <si>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1.</t>
  </si>
  <si>
    <t>Tárgyévi nyitó állomány (előző évi záró állomány)</t>
  </si>
  <si>
    <t>2.</t>
  </si>
  <si>
    <t>Immateriális javak beszerzése,nem aktivált beruházások</t>
  </si>
  <si>
    <t>3.</t>
  </si>
  <si>
    <t>Nem aktivált felújítások</t>
  </si>
  <si>
    <t>4.</t>
  </si>
  <si>
    <t>Beruházásokból, felújításokból aktivált érték</t>
  </si>
  <si>
    <t>5.</t>
  </si>
  <si>
    <t>Térítésmentes átvétel</t>
  </si>
  <si>
    <t>7.</t>
  </si>
  <si>
    <t>Egyéb növekedés</t>
  </si>
  <si>
    <t>8.</t>
  </si>
  <si>
    <t>Összes növekedés  (=02+…+07)</t>
  </si>
  <si>
    <t>9.</t>
  </si>
  <si>
    <t>Értékesítés</t>
  </si>
  <si>
    <t>10.</t>
  </si>
  <si>
    <t>Hiány,selejtezés, megsemmisülés</t>
  </si>
  <si>
    <t>11.</t>
  </si>
  <si>
    <t>Egyéb csökkenés</t>
  </si>
  <si>
    <t>14.</t>
  </si>
  <si>
    <t>Összes csökkenés</t>
  </si>
  <si>
    <t>Bruttó érték összesen (=01+08-14)</t>
  </si>
  <si>
    <t>16.</t>
  </si>
  <si>
    <t>Terv szerinti értékcsökkenés nyitó állománya</t>
  </si>
  <si>
    <t>17.</t>
  </si>
  <si>
    <t>Terv szerinti értékcsökkenés növekedése</t>
  </si>
  <si>
    <t>18.</t>
  </si>
  <si>
    <t>Terv szerinti értékcsökkenés csökkenése</t>
  </si>
  <si>
    <t>19.</t>
  </si>
  <si>
    <t>Terv szerinti értékcsökkenés záró állománya  (=16+17-18)</t>
  </si>
  <si>
    <t>20.</t>
  </si>
  <si>
    <t>Terven felüli értékcsökkenés nyitó állománya</t>
  </si>
  <si>
    <t>21.</t>
  </si>
  <si>
    <t>Terven felüli értékcsökkenés növekedés</t>
  </si>
  <si>
    <t>22.</t>
  </si>
  <si>
    <t>Terven felüli értékcsökkenés csökkenés</t>
  </si>
  <si>
    <t>23.</t>
  </si>
  <si>
    <t>Terven felüli értékcsökkenés záró állománya</t>
  </si>
  <si>
    <t>24.</t>
  </si>
  <si>
    <t>Értékcsökkenés összesen (=19+23)</t>
  </si>
  <si>
    <t>25.</t>
  </si>
  <si>
    <t>Eszközök nettó értéke (=15-24)</t>
  </si>
  <si>
    <t>Teljesen (0-ig) leírt eszközök bruttó értéke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</si>
</sst>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wrapText="1"/>
    </xf>
    <xf numFmtId="3" fontId="2" fillId="0" borderId="3" xfId="0" applyNumberFormat="1" applyFont="1" applyBorder="1"/>
    <xf numFmtId="0" fontId="2" fillId="0" borderId="3" xfId="0" applyFont="1" applyBorder="1"/>
    <xf numFmtId="3" fontId="2" fillId="0" borderId="4" xfId="0" applyNumberFormat="1" applyFont="1" applyBorder="1"/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wrapText="1"/>
    </xf>
    <xf numFmtId="3" fontId="0" fillId="0" borderId="9" xfId="0" applyNumberFormat="1" applyFont="1" applyBorder="1"/>
    <xf numFmtId="0" fontId="0" fillId="0" borderId="9" xfId="0" applyFont="1" applyBorder="1"/>
    <xf numFmtId="3" fontId="0" fillId="0" borderId="10" xfId="0" applyNumberFormat="1" applyFont="1" applyBorder="1"/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3" fontId="0" fillId="0" borderId="12" xfId="0" applyNumberFormat="1" applyFont="1" applyBorder="1"/>
    <xf numFmtId="0" fontId="0" fillId="0" borderId="12" xfId="0" applyFont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4" xfId="0" applyBorder="1"/>
    <xf numFmtId="3" fontId="0" fillId="0" borderId="14" xfId="0" applyNumberFormat="1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16" xfId="0" applyBorder="1"/>
    <xf numFmtId="3" fontId="0" fillId="0" borderId="16" xfId="0" applyNumberForma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wrapText="1"/>
    </xf>
    <xf numFmtId="3" fontId="0" fillId="0" borderId="6" xfId="0" applyNumberFormat="1" applyBorder="1"/>
    <xf numFmtId="0" fontId="0" fillId="0" borderId="6" xfId="0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3" fontId="2" fillId="0" borderId="18" xfId="0" applyNumberFormat="1" applyFont="1" applyBorder="1"/>
    <xf numFmtId="0" fontId="2" fillId="0" borderId="18" xfId="0" applyFont="1" applyBorder="1"/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wrapText="1"/>
    </xf>
    <xf numFmtId="3" fontId="0" fillId="0" borderId="18" xfId="0" applyNumberFormat="1" applyFont="1" applyBorder="1"/>
    <xf numFmtId="0" fontId="0" fillId="0" borderId="18" xfId="0" applyFont="1" applyBorder="1"/>
    <xf numFmtId="3" fontId="2" fillId="0" borderId="19" xfId="0" applyNumberFormat="1" applyFont="1" applyBorder="1"/>
    <xf numFmtId="3" fontId="0" fillId="0" borderId="19" xfId="0" applyNumberFormat="1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wrapText="1"/>
    </xf>
    <xf numFmtId="3" fontId="2" fillId="0" borderId="14" xfId="0" applyNumberFormat="1" applyFont="1" applyBorder="1"/>
    <xf numFmtId="0" fontId="2" fillId="0" borderId="15" xfId="0" applyFont="1" applyBorder="1" applyAlignment="1">
      <alignment horizontal="center"/>
    </xf>
    <xf numFmtId="3" fontId="2" fillId="0" borderId="16" xfId="0" applyNumberFormat="1" applyFont="1" applyBorder="1"/>
    <xf numFmtId="0" fontId="0" fillId="0" borderId="15" xfId="0" applyFont="1" applyBorder="1" applyAlignment="1">
      <alignment horizontal="center"/>
    </xf>
    <xf numFmtId="0" fontId="0" fillId="0" borderId="3" xfId="0" applyFont="1" applyBorder="1" applyAlignment="1">
      <alignment wrapText="1"/>
    </xf>
    <xf numFmtId="3" fontId="0" fillId="0" borderId="16" xfId="0" applyNumberFormat="1" applyFont="1" applyBorder="1"/>
    <xf numFmtId="0" fontId="2" fillId="0" borderId="16" xfId="0" applyFont="1" applyBorder="1" applyAlignment="1">
      <alignment wrapText="1"/>
    </xf>
    <xf numFmtId="3" fontId="0" fillId="0" borderId="0" xfId="0" applyNumberFormat="1"/>
    <xf numFmtId="0" fontId="0" fillId="0" borderId="20" xfId="0" applyBorder="1" applyAlignment="1">
      <alignment horizontal="center"/>
    </xf>
    <xf numFmtId="0" fontId="0" fillId="0" borderId="21" xfId="0" applyBorder="1" applyAlignment="1">
      <alignment wrapText="1"/>
    </xf>
    <xf numFmtId="3" fontId="0" fillId="0" borderId="21" xfId="0" applyNumberFormat="1" applyBorder="1"/>
    <xf numFmtId="0" fontId="0" fillId="0" borderId="21" xfId="0" applyBorder="1"/>
    <xf numFmtId="3" fontId="0" fillId="0" borderId="22" xfId="0" applyNumberFormat="1" applyBorder="1"/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/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4">
    <tabColor rgb="FFFFFF00"/>
  </sheetPr>
  <dimension ref="A2:J31"/>
  <sheetViews>
    <sheetView tabSelected="1" workbookViewId="0">
      <selection activeCell="A2" sqref="A2:C2"/>
    </sheetView>
  </sheetViews>
  <sheetFormatPr defaultRowHeight="12.75" x14ac:dyDescent="0.2"/>
  <cols>
    <col min="1" max="1" width="5.28515625" customWidth="1"/>
    <col min="2" max="2" width="45" customWidth="1"/>
    <col min="3" max="3" width="12.28515625" customWidth="1"/>
    <col min="4" max="4" width="16" customWidth="1"/>
    <col min="5" max="5" width="16.7109375" customWidth="1"/>
    <col min="6" max="6" width="7.85546875" customWidth="1"/>
    <col min="7" max="7" width="14.5703125" customWidth="1"/>
    <col min="8" max="8" width="16" customWidth="1"/>
    <col min="9" max="9" width="17.28515625" customWidth="1"/>
    <col min="10" max="10" width="11.140625" bestFit="1" customWidth="1"/>
  </cols>
  <sheetData>
    <row r="2" spans="1:9" x14ac:dyDescent="0.2">
      <c r="A2" s="58"/>
      <c r="B2" s="58"/>
      <c r="C2" s="58"/>
    </row>
    <row r="3" spans="1:9" ht="16.5" customHeight="1" x14ac:dyDescent="0.2">
      <c r="A3" s="59"/>
      <c r="B3" s="59"/>
      <c r="C3" s="59"/>
      <c r="D3" s="60"/>
      <c r="E3" s="60"/>
      <c r="F3" s="60"/>
      <c r="G3" s="60"/>
      <c r="H3" s="60"/>
      <c r="I3" s="60"/>
    </row>
    <row r="4" spans="1:9" ht="25.5" customHeight="1" x14ac:dyDescent="0.25">
      <c r="A4" s="61" t="s">
        <v>0</v>
      </c>
      <c r="B4" s="62"/>
      <c r="C4" s="62"/>
      <c r="D4" s="63"/>
      <c r="E4" s="63"/>
      <c r="F4" s="63"/>
      <c r="G4" s="63"/>
      <c r="H4" s="63"/>
      <c r="I4" s="63"/>
    </row>
    <row r="5" spans="1:9" x14ac:dyDescent="0.2">
      <c r="A5" s="64" t="s">
        <v>1</v>
      </c>
      <c r="B5" s="64"/>
      <c r="C5" s="64"/>
      <c r="D5" s="64"/>
      <c r="E5" s="64"/>
      <c r="F5" s="64"/>
      <c r="G5" s="64"/>
      <c r="H5" s="64"/>
      <c r="I5" s="64"/>
    </row>
    <row r="6" spans="1:9" ht="18" customHeight="1" thickBot="1" x14ac:dyDescent="0.25">
      <c r="A6" s="65" t="s">
        <v>2</v>
      </c>
      <c r="B6" s="65"/>
      <c r="C6" s="65"/>
      <c r="D6" s="65"/>
      <c r="E6" s="65"/>
      <c r="F6" s="65"/>
      <c r="G6" s="65"/>
      <c r="H6" s="65"/>
      <c r="I6" s="65"/>
    </row>
    <row r="7" spans="1:9" ht="53.25" customHeight="1" x14ac:dyDescent="0.2">
      <c r="A7" s="1" t="s">
        <v>3</v>
      </c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3" t="s">
        <v>11</v>
      </c>
    </row>
    <row r="8" spans="1:9" ht="13.5" thickBot="1" x14ac:dyDescent="0.25">
      <c r="A8" s="4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6">
        <v>9</v>
      </c>
    </row>
    <row r="9" spans="1:9" ht="26.25" customHeight="1" x14ac:dyDescent="0.2">
      <c r="A9" s="7" t="s">
        <v>12</v>
      </c>
      <c r="B9" s="8" t="s">
        <v>13</v>
      </c>
      <c r="C9" s="9">
        <v>2799111</v>
      </c>
      <c r="D9" s="9">
        <v>818686310</v>
      </c>
      <c r="E9" s="9">
        <v>16327746</v>
      </c>
      <c r="F9" s="10">
        <v>0</v>
      </c>
      <c r="G9" s="9">
        <v>4422400</v>
      </c>
      <c r="H9" s="10">
        <v>0</v>
      </c>
      <c r="I9" s="11">
        <f t="shared" ref="I9:I14" si="0">C9+D9+E9+F9+G9</f>
        <v>842235567</v>
      </c>
    </row>
    <row r="10" spans="1:9" ht="28.5" customHeight="1" x14ac:dyDescent="0.2">
      <c r="A10" s="12" t="s">
        <v>14</v>
      </c>
      <c r="B10" s="13" t="s">
        <v>15</v>
      </c>
      <c r="C10" s="14"/>
      <c r="D10" s="14"/>
      <c r="E10" s="14"/>
      <c r="F10" s="15"/>
      <c r="G10" s="14">
        <v>5238351</v>
      </c>
      <c r="H10" s="15"/>
      <c r="I10" s="16">
        <f t="shared" si="0"/>
        <v>5238351</v>
      </c>
    </row>
    <row r="11" spans="1:9" ht="17.25" customHeight="1" x14ac:dyDescent="0.2">
      <c r="A11" s="17" t="s">
        <v>16</v>
      </c>
      <c r="B11" s="18" t="s">
        <v>17</v>
      </c>
      <c r="C11" s="19"/>
      <c r="D11" s="19"/>
      <c r="E11" s="19"/>
      <c r="F11" s="20"/>
      <c r="G11" s="19">
        <v>65335591</v>
      </c>
      <c r="H11" s="20"/>
      <c r="I11" s="16">
        <f t="shared" si="0"/>
        <v>65335591</v>
      </c>
    </row>
    <row r="12" spans="1:9" ht="14.25" customHeight="1" x14ac:dyDescent="0.2">
      <c r="A12" s="21" t="s">
        <v>18</v>
      </c>
      <c r="B12" s="22" t="s">
        <v>19</v>
      </c>
      <c r="C12" s="23">
        <v>0</v>
      </c>
      <c r="D12" s="24">
        <v>3927638</v>
      </c>
      <c r="E12" s="24">
        <v>1826551</v>
      </c>
      <c r="F12" s="23">
        <v>0</v>
      </c>
      <c r="G12" s="23">
        <v>0</v>
      </c>
      <c r="H12" s="23">
        <v>0</v>
      </c>
      <c r="I12" s="16">
        <f t="shared" si="0"/>
        <v>5754189</v>
      </c>
    </row>
    <row r="13" spans="1:9" ht="14.25" customHeight="1" x14ac:dyDescent="0.2">
      <c r="A13" s="25" t="s">
        <v>20</v>
      </c>
      <c r="B13" s="26" t="s">
        <v>21</v>
      </c>
      <c r="C13" s="27"/>
      <c r="D13" s="28">
        <v>316000</v>
      </c>
      <c r="E13" s="28"/>
      <c r="F13" s="27"/>
      <c r="G13" s="27"/>
      <c r="H13" s="27"/>
      <c r="I13" s="16">
        <f t="shared" si="0"/>
        <v>316000</v>
      </c>
    </row>
    <row r="14" spans="1:9" ht="15" customHeight="1" thickBot="1" x14ac:dyDescent="0.25">
      <c r="A14" s="29" t="s">
        <v>22</v>
      </c>
      <c r="B14" s="30" t="s">
        <v>23</v>
      </c>
      <c r="C14" s="31">
        <v>787402</v>
      </c>
      <c r="D14" s="31"/>
      <c r="E14" s="31">
        <v>2011351</v>
      </c>
      <c r="F14" s="32"/>
      <c r="G14" s="32">
        <v>105423</v>
      </c>
      <c r="H14" s="32"/>
      <c r="I14" s="16">
        <f t="shared" si="0"/>
        <v>2904176</v>
      </c>
    </row>
    <row r="15" spans="1:9" ht="14.25" customHeight="1" thickBot="1" x14ac:dyDescent="0.25">
      <c r="A15" s="33" t="s">
        <v>24</v>
      </c>
      <c r="B15" s="34" t="s">
        <v>25</v>
      </c>
      <c r="C15" s="35">
        <f>C10+C12+C14</f>
        <v>787402</v>
      </c>
      <c r="D15" s="35">
        <f>D10+D12+D14+D13</f>
        <v>4243638</v>
      </c>
      <c r="E15" s="35">
        <f>E10+E12+E14</f>
        <v>3837902</v>
      </c>
      <c r="F15" s="36">
        <v>0</v>
      </c>
      <c r="G15" s="35">
        <f>G10+G12+G11+G14</f>
        <v>70679365</v>
      </c>
      <c r="H15" s="36">
        <v>0</v>
      </c>
      <c r="I15" s="35">
        <f>I10+I12+I11+I14+I13</f>
        <v>79548307</v>
      </c>
    </row>
    <row r="16" spans="1:9" ht="14.25" customHeight="1" thickBot="1" x14ac:dyDescent="0.25">
      <c r="A16" s="37" t="s">
        <v>26</v>
      </c>
      <c r="B16" s="38" t="s">
        <v>27</v>
      </c>
      <c r="C16" s="39"/>
      <c r="D16" s="39">
        <v>70000</v>
      </c>
      <c r="E16" s="39"/>
      <c r="F16" s="40"/>
      <c r="G16" s="39"/>
      <c r="H16" s="40"/>
      <c r="I16" s="16">
        <f>C16+D16+E16+F16+G16</f>
        <v>70000</v>
      </c>
    </row>
    <row r="17" spans="1:10" ht="14.25" customHeight="1" thickBot="1" x14ac:dyDescent="0.25">
      <c r="A17" s="37" t="s">
        <v>28</v>
      </c>
      <c r="B17" s="38" t="s">
        <v>29</v>
      </c>
      <c r="C17" s="39"/>
      <c r="D17" s="39"/>
      <c r="E17" s="39"/>
      <c r="F17" s="40"/>
      <c r="G17" s="39"/>
      <c r="H17" s="40"/>
      <c r="I17" s="16">
        <f>C17+D17+E17+F17+G17</f>
        <v>0</v>
      </c>
    </row>
    <row r="18" spans="1:10" ht="13.5" customHeight="1" thickBot="1" x14ac:dyDescent="0.25">
      <c r="A18" s="37" t="s">
        <v>30</v>
      </c>
      <c r="B18" s="38" t="s">
        <v>31</v>
      </c>
      <c r="C18" s="39">
        <v>787402</v>
      </c>
      <c r="D18" s="39"/>
      <c r="E18" s="39">
        <v>1826551</v>
      </c>
      <c r="F18" s="40"/>
      <c r="G18" s="39">
        <v>67452365</v>
      </c>
      <c r="H18" s="40"/>
      <c r="I18" s="16">
        <f>C18+D18+E18+F18+G18</f>
        <v>70066318</v>
      </c>
    </row>
    <row r="19" spans="1:10" ht="18" customHeight="1" thickBot="1" x14ac:dyDescent="0.25">
      <c r="A19" s="33" t="s">
        <v>32</v>
      </c>
      <c r="B19" s="34" t="s">
        <v>33</v>
      </c>
      <c r="C19" s="35">
        <f>C18</f>
        <v>787402</v>
      </c>
      <c r="D19" s="35">
        <f>D16+D17+D18</f>
        <v>70000</v>
      </c>
      <c r="E19" s="35">
        <f>E16+E17+E18</f>
        <v>1826551</v>
      </c>
      <c r="F19" s="36"/>
      <c r="G19" s="35">
        <f>G16+G17+G18</f>
        <v>67452365</v>
      </c>
      <c r="H19" s="36"/>
      <c r="I19" s="35">
        <f>I16+I17+I18</f>
        <v>70136318</v>
      </c>
    </row>
    <row r="20" spans="1:10" ht="24" customHeight="1" thickBot="1" x14ac:dyDescent="0.25">
      <c r="A20" s="33">
        <v>15</v>
      </c>
      <c r="B20" s="34" t="s">
        <v>34</v>
      </c>
      <c r="C20" s="35">
        <f>C9+C15-C19</f>
        <v>2799111</v>
      </c>
      <c r="D20" s="35">
        <f>D9+D15-D19</f>
        <v>822859948</v>
      </c>
      <c r="E20" s="35">
        <f>E9+E15-E19</f>
        <v>18339097</v>
      </c>
      <c r="F20" s="36">
        <v>0</v>
      </c>
      <c r="G20" s="35">
        <f>G9+G15-G18</f>
        <v>7649400</v>
      </c>
      <c r="H20" s="36">
        <v>0</v>
      </c>
      <c r="I20" s="35">
        <f>I9+I15-I19</f>
        <v>851647556</v>
      </c>
    </row>
    <row r="21" spans="1:10" ht="20.25" customHeight="1" x14ac:dyDescent="0.2">
      <c r="A21" s="7" t="s">
        <v>35</v>
      </c>
      <c r="B21" s="8" t="s">
        <v>36</v>
      </c>
      <c r="C21" s="9">
        <v>2554178</v>
      </c>
      <c r="D21" s="9">
        <v>193247423</v>
      </c>
      <c r="E21" s="9">
        <v>15026161</v>
      </c>
      <c r="F21" s="10">
        <v>0</v>
      </c>
      <c r="G21" s="10">
        <v>0</v>
      </c>
      <c r="H21" s="10">
        <v>0</v>
      </c>
      <c r="I21" s="41">
        <f>C21+D21+E21+F21+G21</f>
        <v>210827762</v>
      </c>
    </row>
    <row r="22" spans="1:10" ht="15" customHeight="1" x14ac:dyDescent="0.2">
      <c r="A22" s="21" t="s">
        <v>37</v>
      </c>
      <c r="B22" s="22" t="s">
        <v>38</v>
      </c>
      <c r="C22" s="24">
        <v>244933</v>
      </c>
      <c r="D22" s="24">
        <v>22266001</v>
      </c>
      <c r="E22" s="24">
        <v>2216739</v>
      </c>
      <c r="F22" s="23">
        <v>0</v>
      </c>
      <c r="G22" s="23">
        <v>0</v>
      </c>
      <c r="H22" s="23">
        <v>0</v>
      </c>
      <c r="I22" s="42">
        <f>C22+D22+E22+F22+G22</f>
        <v>24727673</v>
      </c>
    </row>
    <row r="23" spans="1:10" ht="15" customHeight="1" x14ac:dyDescent="0.2">
      <c r="A23" s="21" t="s">
        <v>39</v>
      </c>
      <c r="B23" s="22" t="s">
        <v>40</v>
      </c>
      <c r="C23" s="23"/>
      <c r="D23" s="24"/>
      <c r="E23" s="24"/>
      <c r="F23" s="23"/>
      <c r="G23" s="23"/>
      <c r="H23" s="23"/>
      <c r="I23" s="42">
        <f>C23+D23+E23+F23+G23</f>
        <v>0</v>
      </c>
    </row>
    <row r="24" spans="1:10" ht="29.25" customHeight="1" thickBot="1" x14ac:dyDescent="0.25">
      <c r="A24" s="43" t="s">
        <v>41</v>
      </c>
      <c r="B24" s="44" t="s">
        <v>42</v>
      </c>
      <c r="C24" s="45">
        <f>C21+C22</f>
        <v>2799111</v>
      </c>
      <c r="D24" s="45">
        <f>D21+D22-D23</f>
        <v>215513424</v>
      </c>
      <c r="E24" s="45">
        <f>E21+E22-E23</f>
        <v>17242900</v>
      </c>
      <c r="F24" s="45">
        <f>F21+F22</f>
        <v>0</v>
      </c>
      <c r="G24" s="45">
        <f>G21+G22</f>
        <v>0</v>
      </c>
      <c r="H24" s="45">
        <f>H21+H22</f>
        <v>0</v>
      </c>
      <c r="I24" s="45">
        <f>I21+I22-I23</f>
        <v>235555435</v>
      </c>
    </row>
    <row r="25" spans="1:10" ht="17.25" customHeight="1" thickBot="1" x14ac:dyDescent="0.25">
      <c r="A25" s="46" t="s">
        <v>43</v>
      </c>
      <c r="B25" s="8" t="s">
        <v>44</v>
      </c>
      <c r="C25" s="47"/>
      <c r="D25" s="47">
        <v>144816</v>
      </c>
      <c r="E25" s="47"/>
      <c r="F25" s="47"/>
      <c r="G25" s="47"/>
      <c r="H25" s="47"/>
      <c r="I25" s="41">
        <f>C25+D25+E25+F25+G25</f>
        <v>144816</v>
      </c>
    </row>
    <row r="26" spans="1:10" ht="17.25" customHeight="1" thickBot="1" x14ac:dyDescent="0.25">
      <c r="A26" s="48" t="s">
        <v>45</v>
      </c>
      <c r="B26" s="49" t="s">
        <v>46</v>
      </c>
      <c r="C26" s="50"/>
      <c r="D26" s="50"/>
      <c r="E26" s="50"/>
      <c r="F26" s="50"/>
      <c r="G26" s="50"/>
      <c r="H26" s="50"/>
      <c r="I26" s="42">
        <f>C26+D26+E26+F26+G26</f>
        <v>0</v>
      </c>
    </row>
    <row r="27" spans="1:10" ht="14.25" customHeight="1" thickBot="1" x14ac:dyDescent="0.25">
      <c r="A27" s="48" t="s">
        <v>47</v>
      </c>
      <c r="B27" s="49" t="s">
        <v>48</v>
      </c>
      <c r="C27" s="50"/>
      <c r="D27" s="50"/>
      <c r="E27" s="50"/>
      <c r="F27" s="50"/>
      <c r="G27" s="50"/>
      <c r="H27" s="50"/>
      <c r="I27" s="42">
        <f>C27+D27+E27+F27+G27</f>
        <v>0</v>
      </c>
    </row>
    <row r="28" spans="1:10" ht="15" customHeight="1" x14ac:dyDescent="0.2">
      <c r="A28" s="46" t="s">
        <v>49</v>
      </c>
      <c r="B28" s="8" t="s">
        <v>50</v>
      </c>
      <c r="C28" s="47"/>
      <c r="D28" s="47">
        <f>D25+D26-D27</f>
        <v>144816</v>
      </c>
      <c r="E28" s="47">
        <f>E25+E26-E27</f>
        <v>0</v>
      </c>
      <c r="F28" s="47"/>
      <c r="G28" s="47"/>
      <c r="H28" s="47"/>
      <c r="I28" s="47">
        <f>I25+I26-I27</f>
        <v>144816</v>
      </c>
    </row>
    <row r="29" spans="1:10" ht="15.75" customHeight="1" thickBot="1" x14ac:dyDescent="0.25">
      <c r="A29" s="46" t="s">
        <v>51</v>
      </c>
      <c r="B29" s="51" t="s">
        <v>52</v>
      </c>
      <c r="C29" s="47">
        <f>C24</f>
        <v>2799111</v>
      </c>
      <c r="D29" s="47">
        <f>D24+D28</f>
        <v>215658240</v>
      </c>
      <c r="E29" s="47">
        <f>E24</f>
        <v>17242900</v>
      </c>
      <c r="F29" s="47">
        <f>F24</f>
        <v>0</v>
      </c>
      <c r="G29" s="47">
        <f>G24</f>
        <v>0</v>
      </c>
      <c r="H29" s="47">
        <f>H24</f>
        <v>0</v>
      </c>
      <c r="I29" s="47">
        <f>I24+I28</f>
        <v>235700251</v>
      </c>
      <c r="J29" s="52"/>
    </row>
    <row r="30" spans="1:10" ht="21" customHeight="1" thickBot="1" x14ac:dyDescent="0.25">
      <c r="A30" s="33" t="s">
        <v>53</v>
      </c>
      <c r="B30" s="34" t="s">
        <v>54</v>
      </c>
      <c r="C30" s="35">
        <f t="shared" ref="C30:H30" si="1">C20-C29</f>
        <v>0</v>
      </c>
      <c r="D30" s="35">
        <f>D20-D29</f>
        <v>607201708</v>
      </c>
      <c r="E30" s="35">
        <f t="shared" si="1"/>
        <v>1096197</v>
      </c>
      <c r="F30" s="35">
        <f t="shared" si="1"/>
        <v>0</v>
      </c>
      <c r="G30" s="35">
        <f t="shared" si="1"/>
        <v>7649400</v>
      </c>
      <c r="H30" s="35">
        <f t="shared" si="1"/>
        <v>0</v>
      </c>
      <c r="I30" s="35">
        <f>I20-I29</f>
        <v>615947305</v>
      </c>
    </row>
    <row r="31" spans="1:10" ht="16.5" customHeight="1" thickBot="1" x14ac:dyDescent="0.25">
      <c r="A31" s="53">
        <v>26</v>
      </c>
      <c r="B31" s="54" t="s">
        <v>55</v>
      </c>
      <c r="C31" s="55">
        <v>2799111</v>
      </c>
      <c r="D31" s="55">
        <v>624000</v>
      </c>
      <c r="E31" s="55">
        <v>16764524</v>
      </c>
      <c r="F31" s="56">
        <v>0</v>
      </c>
      <c r="G31" s="56">
        <v>0</v>
      </c>
      <c r="H31" s="56">
        <v>0</v>
      </c>
      <c r="I31" s="57">
        <f>C31+D31+E31+F31+G31+H31</f>
        <v>20187635</v>
      </c>
    </row>
  </sheetData>
  <mergeCells count="5">
    <mergeCell ref="A2:C2"/>
    <mergeCell ref="A3:I3"/>
    <mergeCell ref="A4:I4"/>
    <mergeCell ref="A5:I5"/>
    <mergeCell ref="A6:I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33. melléklet</vt:lpstr>
    </vt:vector>
  </TitlesOfParts>
  <Company>hivatal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Dénes Bence</dc:creator>
  <cp:lastModifiedBy>Biróné Kálmán Andrea</cp:lastModifiedBy>
  <dcterms:created xsi:type="dcterms:W3CDTF">2021-05-27T09:36:48Z</dcterms:created>
  <dcterms:modified xsi:type="dcterms:W3CDTF">2021-05-27T11:22:28Z</dcterms:modified>
</cp:coreProperties>
</file>