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 önkormányzat " sheetId="1" r:id="rId1"/>
  </sheets>
  <definedNames>
    <definedName name="_xlnm.Print_Area" localSheetId="0">'kiadások önkormányzat '!$A$1:$H$123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E121" i="1" s="1"/>
  <c r="D114" i="1"/>
  <c r="D121" i="1" s="1"/>
  <c r="H110" i="1"/>
  <c r="H109" i="1"/>
  <c r="E102" i="1"/>
  <c r="D102" i="1"/>
  <c r="C102" i="1"/>
  <c r="C114" i="1" s="1"/>
  <c r="C121" i="1" s="1"/>
  <c r="H99" i="1"/>
  <c r="H102" i="1" s="1"/>
  <c r="H114" i="1" s="1"/>
  <c r="H121" i="1" s="1"/>
  <c r="F97" i="1"/>
  <c r="E96" i="1"/>
  <c r="E97" i="1" s="1"/>
  <c r="D96" i="1"/>
  <c r="C96" i="1"/>
  <c r="H95" i="1"/>
  <c r="H94" i="1"/>
  <c r="H96" i="1" s="1"/>
  <c r="H93" i="1"/>
  <c r="E87" i="1"/>
  <c r="D87" i="1"/>
  <c r="C87" i="1"/>
  <c r="H86" i="1"/>
  <c r="H83" i="1"/>
  <c r="H87" i="1" s="1"/>
  <c r="F82" i="1"/>
  <c r="E82" i="1"/>
  <c r="D82" i="1"/>
  <c r="D97" i="1" s="1"/>
  <c r="C82" i="1"/>
  <c r="C97" i="1" s="1"/>
  <c r="H81" i="1"/>
  <c r="H80" i="1"/>
  <c r="H79" i="1"/>
  <c r="H78" i="1"/>
  <c r="H82" i="1" s="1"/>
  <c r="H77" i="1"/>
  <c r="H76" i="1"/>
  <c r="H75" i="1"/>
  <c r="F73" i="1"/>
  <c r="E73" i="1"/>
  <c r="D73" i="1"/>
  <c r="C73" i="1"/>
  <c r="H71" i="1"/>
  <c r="H67" i="1"/>
  <c r="H65" i="1"/>
  <c r="H61" i="1"/>
  <c r="H73" i="1" s="1"/>
  <c r="E59" i="1"/>
  <c r="H59" i="1" s="1"/>
  <c r="D59" i="1"/>
  <c r="C59" i="1"/>
  <c r="H58" i="1"/>
  <c r="F50" i="1"/>
  <c r="F49" i="1"/>
  <c r="E49" i="1"/>
  <c r="D49" i="1"/>
  <c r="C49" i="1"/>
  <c r="H48" i="1"/>
  <c r="H47" i="1"/>
  <c r="H46" i="1"/>
  <c r="H45" i="1"/>
  <c r="H49" i="1" s="1"/>
  <c r="H44" i="1"/>
  <c r="F43" i="1"/>
  <c r="E43" i="1"/>
  <c r="H43" i="1" s="1"/>
  <c r="D43" i="1"/>
  <c r="C43" i="1"/>
  <c r="H42" i="1"/>
  <c r="H41" i="1"/>
  <c r="F40" i="1"/>
  <c r="E40" i="1"/>
  <c r="H40" i="1" s="1"/>
  <c r="D40" i="1"/>
  <c r="C40" i="1"/>
  <c r="H39" i="1"/>
  <c r="H38" i="1"/>
  <c r="H37" i="1"/>
  <c r="H36" i="1"/>
  <c r="H35" i="1"/>
  <c r="H34" i="1"/>
  <c r="H33" i="1"/>
  <c r="F32" i="1"/>
  <c r="E32" i="1"/>
  <c r="E50" i="1" s="1"/>
  <c r="D32" i="1"/>
  <c r="C32" i="1"/>
  <c r="H31" i="1"/>
  <c r="H30" i="1"/>
  <c r="H32" i="1" s="1"/>
  <c r="H29" i="1"/>
  <c r="F29" i="1"/>
  <c r="E29" i="1"/>
  <c r="D29" i="1"/>
  <c r="D50" i="1" s="1"/>
  <c r="C29" i="1"/>
  <c r="C50" i="1" s="1"/>
  <c r="H27" i="1"/>
  <c r="H26" i="1"/>
  <c r="H25" i="1"/>
  <c r="F24" i="1"/>
  <c r="F74" i="1" s="1"/>
  <c r="F98" i="1" s="1"/>
  <c r="F122" i="1" s="1"/>
  <c r="F23" i="1"/>
  <c r="E23" i="1"/>
  <c r="H23" i="1" s="1"/>
  <c r="D23" i="1"/>
  <c r="C23" i="1"/>
  <c r="H22" i="1"/>
  <c r="H21" i="1"/>
  <c r="H20" i="1"/>
  <c r="E19" i="1"/>
  <c r="E24" i="1" s="1"/>
  <c r="E74" i="1" s="1"/>
  <c r="D19" i="1"/>
  <c r="D24" i="1" s="1"/>
  <c r="D74" i="1" s="1"/>
  <c r="C19" i="1"/>
  <c r="C24" i="1" s="1"/>
  <c r="C74" i="1" s="1"/>
  <c r="C98" i="1" s="1"/>
  <c r="C122" i="1" s="1"/>
  <c r="H18" i="1"/>
  <c r="H12" i="1"/>
  <c r="H9" i="1"/>
  <c r="H8" i="1"/>
  <c r="H7" i="1"/>
  <c r="H19" i="1" s="1"/>
  <c r="H6" i="1"/>
  <c r="H24" i="1" l="1"/>
  <c r="H97" i="1"/>
  <c r="D98" i="1"/>
  <c r="D122" i="1" s="1"/>
  <c r="E98" i="1"/>
  <c r="E122" i="1" s="1"/>
  <c r="H122" i="1" s="1"/>
  <c r="H50" i="1"/>
  <c r="H74" i="1" l="1"/>
  <c r="H98" i="1" s="1"/>
</calcChain>
</file>

<file path=xl/sharedStrings.xml><?xml version="1.0" encoding="utf-8"?>
<sst xmlns="http://schemas.openxmlformats.org/spreadsheetml/2006/main" count="243" uniqueCount="243">
  <si>
    <t>Vasvár Város Önkormányzata 2020. évi zárszámadása</t>
  </si>
  <si>
    <t>Kiadások (E Ft)</t>
  </si>
  <si>
    <t>ÖNKORMÁNYZATI SAJÁT  ELŐIRÁNYZATOK</t>
  </si>
  <si>
    <t>2. számú melléklet</t>
  </si>
  <si>
    <t>Rovat megnevezése</t>
  </si>
  <si>
    <t>Rovat-szám</t>
  </si>
  <si>
    <t>eredeti előir.</t>
  </si>
  <si>
    <t>módosított ei.</t>
  </si>
  <si>
    <t>kötelező   telj.</t>
  </si>
  <si>
    <t>önként vállalt  teljesítés</t>
  </si>
  <si>
    <t xml:space="preserve">állami (államigazgatási) feladatok </t>
  </si>
  <si>
    <t>ÖSSZESEN   teljesítés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</si>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</sst>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name val="Bookman Old Style"/>
      <family val="1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Font="1" applyBorder="1"/>
    <xf numFmtId="0" fontId="4" fillId="0" borderId="1" xfId="0" applyFont="1" applyBorder="1"/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/>
    </xf>
    <xf numFmtId="0" fontId="12" fillId="0" borderId="1" xfId="0" applyFont="1" applyBorder="1"/>
    <xf numFmtId="0" fontId="13" fillId="0" borderId="1" xfId="0" applyFont="1" applyBorder="1"/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13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/>
    </xf>
    <xf numFmtId="0" fontId="11" fillId="0" borderId="3" xfId="0" applyFont="1" applyBorder="1"/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5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vertical="center"/>
    </xf>
    <xf numFmtId="0" fontId="12" fillId="4" borderId="1" xfId="0" applyFont="1" applyFill="1" applyBorder="1"/>
    <xf numFmtId="0" fontId="11" fillId="4" borderId="3" xfId="0" applyFont="1" applyFill="1" applyBorder="1"/>
    <xf numFmtId="0" fontId="11" fillId="4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6" fillId="5" borderId="1" xfId="0" applyFont="1" applyFill="1" applyBorder="1"/>
    <xf numFmtId="0" fontId="12" fillId="0" borderId="1" xfId="2" applyFont="1" applyBorder="1"/>
    <xf numFmtId="165" fontId="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/>
    </xf>
    <xf numFmtId="164" fontId="17" fillId="6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12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7" borderId="1" xfId="0" applyFont="1" applyFill="1" applyBorder="1"/>
    <xf numFmtId="0" fontId="18" fillId="7" borderId="1" xfId="0" applyFont="1" applyFill="1" applyBorder="1"/>
    <xf numFmtId="0" fontId="12" fillId="0" borderId="1" xfId="0" applyFont="1" applyBorder="1" applyAlignment="1">
      <alignment horizontal="right"/>
    </xf>
    <xf numFmtId="0" fontId="17" fillId="0" borderId="1" xfId="0" applyFont="1" applyBorder="1"/>
    <xf numFmtId="0" fontId="0" fillId="0" borderId="0" xfId="0" applyBorder="1"/>
  </cellXfs>
  <cellStyles count="3">
    <cellStyle name="Normál" xfId="0" builtinId="0"/>
    <cellStyle name="Normál_1.számú melléklet" xfId="1"/>
    <cellStyle name="Normál_Másolat eredetije2014  ÉVI KÖLTSÉGVETÉSI RENDELET MIN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1"/>
  <sheetViews>
    <sheetView tabSelected="1" workbookViewId="0">
      <selection sqref="A1:H122"/>
    </sheetView>
  </sheetViews>
  <sheetFormatPr defaultRowHeight="15" x14ac:dyDescent="0.25"/>
  <cols>
    <col min="1" max="1" width="105.140625" customWidth="1"/>
    <col min="3" max="3" width="14" style="6" customWidth="1"/>
    <col min="4" max="4" width="14.5703125" customWidth="1"/>
    <col min="5" max="5" width="15.28515625" customWidth="1"/>
    <col min="6" max="6" width="12" style="6" customWidth="1"/>
    <col min="7" max="7" width="7.5703125" customWidth="1"/>
    <col min="8" max="8" width="12.5703125" customWidth="1"/>
  </cols>
  <sheetData>
    <row r="1" spans="1:8" ht="2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8.75" customHeight="1" x14ac:dyDescent="0.25">
      <c r="A2" s="4" t="s">
        <v>1</v>
      </c>
      <c r="B2" s="2"/>
      <c r="C2" s="2"/>
      <c r="D2" s="2"/>
      <c r="E2" s="2"/>
      <c r="F2" s="2"/>
      <c r="G2" s="2"/>
      <c r="H2" s="3"/>
    </row>
    <row r="3" spans="1:8" ht="18" x14ac:dyDescent="0.25">
      <c r="A3" s="5"/>
    </row>
    <row r="4" spans="1:8" x14ac:dyDescent="0.25">
      <c r="A4" s="7" t="s">
        <v>2</v>
      </c>
      <c r="G4" s="8" t="s">
        <v>3</v>
      </c>
      <c r="H4" s="8"/>
    </row>
    <row r="5" spans="1:8" ht="90" x14ac:dyDescent="0.25">
      <c r="A5" s="9" t="s">
        <v>4</v>
      </c>
      <c r="B5" s="10" t="s">
        <v>5</v>
      </c>
      <c r="C5" s="11" t="s">
        <v>6</v>
      </c>
      <c r="D5" s="12" t="s">
        <v>7</v>
      </c>
      <c r="E5" s="12" t="s">
        <v>8</v>
      </c>
      <c r="F5" s="11" t="s">
        <v>9</v>
      </c>
      <c r="G5" s="13" t="s">
        <v>10</v>
      </c>
      <c r="H5" s="14" t="s">
        <v>11</v>
      </c>
    </row>
    <row r="6" spans="1:8" x14ac:dyDescent="0.25">
      <c r="A6" s="15" t="s">
        <v>12</v>
      </c>
      <c r="B6" s="16" t="s">
        <v>13</v>
      </c>
      <c r="C6" s="17">
        <v>24422</v>
      </c>
      <c r="D6" s="17">
        <v>29817</v>
      </c>
      <c r="E6" s="17">
        <v>29817</v>
      </c>
      <c r="F6" s="17"/>
      <c r="G6" s="18"/>
      <c r="H6" s="18">
        <f>SUM(E6:G6)</f>
        <v>29817</v>
      </c>
    </row>
    <row r="7" spans="1:8" x14ac:dyDescent="0.25">
      <c r="A7" s="15" t="s">
        <v>14</v>
      </c>
      <c r="B7" s="19" t="s">
        <v>15</v>
      </c>
      <c r="C7" s="17"/>
      <c r="D7" s="17">
        <v>850</v>
      </c>
      <c r="E7" s="17">
        <v>850</v>
      </c>
      <c r="F7" s="17"/>
      <c r="G7" s="18"/>
      <c r="H7" s="18">
        <f>SUM(E7:G7)</f>
        <v>850</v>
      </c>
    </row>
    <row r="8" spans="1:8" x14ac:dyDescent="0.25">
      <c r="A8" s="15" t="s">
        <v>16</v>
      </c>
      <c r="B8" s="19" t="s">
        <v>17</v>
      </c>
      <c r="C8" s="17"/>
      <c r="D8" s="17"/>
      <c r="E8" s="17"/>
      <c r="F8" s="17"/>
      <c r="G8" s="18"/>
      <c r="H8" s="18">
        <f>SUM(E8:G8)</f>
        <v>0</v>
      </c>
    </row>
    <row r="9" spans="1:8" x14ac:dyDescent="0.25">
      <c r="A9" s="20" t="s">
        <v>18</v>
      </c>
      <c r="B9" s="19" t="s">
        <v>19</v>
      </c>
      <c r="C9" s="17"/>
      <c r="D9" s="17"/>
      <c r="E9" s="17"/>
      <c r="F9" s="17"/>
      <c r="G9" s="18"/>
      <c r="H9" s="18">
        <f>SUM(E9:G9)</f>
        <v>0</v>
      </c>
    </row>
    <row r="10" spans="1:8" x14ac:dyDescent="0.25">
      <c r="A10" s="20" t="s">
        <v>20</v>
      </c>
      <c r="B10" s="19" t="s">
        <v>21</v>
      </c>
      <c r="C10" s="17"/>
      <c r="D10" s="17"/>
      <c r="E10" s="17"/>
      <c r="F10" s="17"/>
      <c r="G10" s="18"/>
      <c r="H10" s="18"/>
    </row>
    <row r="11" spans="1:8" x14ac:dyDescent="0.25">
      <c r="A11" s="20" t="s">
        <v>22</v>
      </c>
      <c r="B11" s="19" t="s">
        <v>23</v>
      </c>
      <c r="C11" s="17"/>
      <c r="D11" s="17"/>
      <c r="E11" s="17"/>
      <c r="F11" s="17"/>
      <c r="G11" s="18"/>
      <c r="H11" s="18"/>
    </row>
    <row r="12" spans="1:8" x14ac:dyDescent="0.25">
      <c r="A12" s="20" t="s">
        <v>24</v>
      </c>
      <c r="B12" s="19" t="s">
        <v>25</v>
      </c>
      <c r="C12" s="17">
        <v>453</v>
      </c>
      <c r="D12" s="17">
        <v>453</v>
      </c>
      <c r="E12" s="17">
        <v>428</v>
      </c>
      <c r="F12" s="17"/>
      <c r="G12" s="18"/>
      <c r="H12" s="18">
        <f>SUM(E12:G12)</f>
        <v>428</v>
      </c>
    </row>
    <row r="13" spans="1:8" x14ac:dyDescent="0.25">
      <c r="A13" s="20" t="s">
        <v>26</v>
      </c>
      <c r="B13" s="19" t="s">
        <v>27</v>
      </c>
      <c r="C13" s="17"/>
      <c r="D13" s="17"/>
      <c r="E13" s="17"/>
      <c r="F13" s="17"/>
      <c r="G13" s="18"/>
      <c r="H13" s="18"/>
    </row>
    <row r="14" spans="1:8" x14ac:dyDescent="0.25">
      <c r="A14" s="21" t="s">
        <v>28</v>
      </c>
      <c r="B14" s="19" t="s">
        <v>29</v>
      </c>
      <c r="C14" s="17"/>
      <c r="D14" s="17"/>
      <c r="E14" s="17"/>
      <c r="F14" s="17"/>
      <c r="G14" s="18"/>
      <c r="H14" s="18"/>
    </row>
    <row r="15" spans="1:8" x14ac:dyDescent="0.25">
      <c r="A15" s="21" t="s">
        <v>30</v>
      </c>
      <c r="B15" s="19" t="s">
        <v>31</v>
      </c>
      <c r="C15" s="17"/>
      <c r="D15" s="17"/>
      <c r="E15" s="17"/>
      <c r="F15" s="17"/>
      <c r="G15" s="18"/>
      <c r="H15" s="18"/>
    </row>
    <row r="16" spans="1:8" x14ac:dyDescent="0.25">
      <c r="A16" s="21" t="s">
        <v>32</v>
      </c>
      <c r="B16" s="19" t="s">
        <v>33</v>
      </c>
      <c r="C16" s="17"/>
      <c r="D16" s="17"/>
      <c r="E16" s="17"/>
      <c r="F16" s="17"/>
      <c r="G16" s="18"/>
      <c r="H16" s="18"/>
    </row>
    <row r="17" spans="1:8" x14ac:dyDescent="0.25">
      <c r="A17" s="21" t="s">
        <v>34</v>
      </c>
      <c r="B17" s="19" t="s">
        <v>35</v>
      </c>
      <c r="C17" s="17"/>
      <c r="D17" s="17"/>
      <c r="E17" s="17"/>
      <c r="F17" s="17"/>
      <c r="G17" s="18"/>
      <c r="H17" s="18"/>
    </row>
    <row r="18" spans="1:8" x14ac:dyDescent="0.25">
      <c r="A18" s="21" t="s">
        <v>36</v>
      </c>
      <c r="B18" s="19" t="s">
        <v>37</v>
      </c>
      <c r="C18" s="17">
        <v>200</v>
      </c>
      <c r="D18" s="17">
        <v>3997</v>
      </c>
      <c r="E18" s="17">
        <v>3997</v>
      </c>
      <c r="F18" s="17"/>
      <c r="G18" s="18"/>
      <c r="H18" s="18">
        <f>SUM(E18:G18)</f>
        <v>3997</v>
      </c>
    </row>
    <row r="19" spans="1:8" x14ac:dyDescent="0.25">
      <c r="A19" s="22" t="s">
        <v>38</v>
      </c>
      <c r="B19" s="23" t="s">
        <v>39</v>
      </c>
      <c r="C19" s="24">
        <f>SUM(C6:C18)</f>
        <v>25075</v>
      </c>
      <c r="D19" s="24">
        <f>SUM(D6:D18)</f>
        <v>35117</v>
      </c>
      <c r="E19" s="24">
        <f>SUM(E6:E18)</f>
        <v>35092</v>
      </c>
      <c r="F19" s="17"/>
      <c r="G19" s="18"/>
      <c r="H19" s="25">
        <f>SUM(H6:H18)</f>
        <v>35092</v>
      </c>
    </row>
    <row r="20" spans="1:8" x14ac:dyDescent="0.25">
      <c r="A20" s="21" t="s">
        <v>40</v>
      </c>
      <c r="B20" s="19" t="s">
        <v>41</v>
      </c>
      <c r="C20" s="17">
        <v>21031</v>
      </c>
      <c r="D20" s="17">
        <v>19931</v>
      </c>
      <c r="E20" s="17">
        <v>18574</v>
      </c>
      <c r="F20" s="17"/>
      <c r="G20" s="18"/>
      <c r="H20" s="18">
        <f t="shared" ref="H20:H48" si="0">SUM(E20:G20)</f>
        <v>18574</v>
      </c>
    </row>
    <row r="21" spans="1:8" x14ac:dyDescent="0.25">
      <c r="A21" s="21" t="s">
        <v>42</v>
      </c>
      <c r="B21" s="19" t="s">
        <v>43</v>
      </c>
      <c r="C21" s="17">
        <v>11014</v>
      </c>
      <c r="D21" s="17">
        <v>13099</v>
      </c>
      <c r="E21" s="17">
        <v>10604</v>
      </c>
      <c r="F21" s="17">
        <v>2495</v>
      </c>
      <c r="G21" s="18"/>
      <c r="H21" s="18">
        <f t="shared" si="0"/>
        <v>13099</v>
      </c>
    </row>
    <row r="22" spans="1:8" x14ac:dyDescent="0.25">
      <c r="A22" s="26" t="s">
        <v>44</v>
      </c>
      <c r="B22" s="19" t="s">
        <v>45</v>
      </c>
      <c r="C22" s="17">
        <v>1200</v>
      </c>
      <c r="D22" s="17">
        <v>1525</v>
      </c>
      <c r="E22" s="17">
        <v>1525</v>
      </c>
      <c r="F22" s="17"/>
      <c r="G22" s="18"/>
      <c r="H22" s="18">
        <f t="shared" si="0"/>
        <v>1525</v>
      </c>
    </row>
    <row r="23" spans="1:8" x14ac:dyDescent="0.25">
      <c r="A23" s="27" t="s">
        <v>46</v>
      </c>
      <c r="B23" s="23" t="s">
        <v>47</v>
      </c>
      <c r="C23" s="24">
        <f>SUM(C20:C22)</f>
        <v>33245</v>
      </c>
      <c r="D23" s="28">
        <f>SUM(D20:D22)</f>
        <v>34555</v>
      </c>
      <c r="E23" s="28">
        <f>SUM(E20:E22)</f>
        <v>30703</v>
      </c>
      <c r="F23" s="24">
        <f>SUM(F20:F22)</f>
        <v>2495</v>
      </c>
      <c r="G23" s="25"/>
      <c r="H23" s="25">
        <f t="shared" si="0"/>
        <v>33198</v>
      </c>
    </row>
    <row r="24" spans="1:8" x14ac:dyDescent="0.25">
      <c r="A24" s="29" t="s">
        <v>48</v>
      </c>
      <c r="B24" s="30" t="s">
        <v>49</v>
      </c>
      <c r="C24" s="24">
        <f>C19+C23</f>
        <v>58320</v>
      </c>
      <c r="D24" s="31">
        <f>D19+D23</f>
        <v>69672</v>
      </c>
      <c r="E24" s="31">
        <f>E19+E23</f>
        <v>65795</v>
      </c>
      <c r="F24" s="24">
        <f>F19+F23</f>
        <v>2495</v>
      </c>
      <c r="G24" s="25"/>
      <c r="H24" s="25">
        <f>H19+H23</f>
        <v>68290</v>
      </c>
    </row>
    <row r="25" spans="1:8" x14ac:dyDescent="0.25">
      <c r="A25" s="32" t="s">
        <v>50</v>
      </c>
      <c r="B25" s="30" t="s">
        <v>51</v>
      </c>
      <c r="C25" s="24">
        <v>8993</v>
      </c>
      <c r="D25" s="31">
        <v>10493</v>
      </c>
      <c r="E25" s="31">
        <v>10069</v>
      </c>
      <c r="F25" s="24">
        <v>308</v>
      </c>
      <c r="G25" s="25"/>
      <c r="H25" s="25">
        <f t="shared" si="0"/>
        <v>10377</v>
      </c>
    </row>
    <row r="26" spans="1:8" s="6" customFormat="1" x14ac:dyDescent="0.25">
      <c r="A26" s="33" t="s">
        <v>52</v>
      </c>
      <c r="B26" s="34" t="s">
        <v>53</v>
      </c>
      <c r="C26" s="17">
        <v>200</v>
      </c>
      <c r="D26" s="35">
        <v>200</v>
      </c>
      <c r="E26" s="35">
        <v>74</v>
      </c>
      <c r="F26" s="17"/>
      <c r="G26" s="17"/>
      <c r="H26" s="17">
        <f t="shared" si="0"/>
        <v>74</v>
      </c>
    </row>
    <row r="27" spans="1:8" s="6" customFormat="1" x14ac:dyDescent="0.25">
      <c r="A27" s="33" t="s">
        <v>54</v>
      </c>
      <c r="B27" s="34" t="s">
        <v>55</v>
      </c>
      <c r="C27" s="17">
        <v>13000</v>
      </c>
      <c r="D27" s="17">
        <v>20555</v>
      </c>
      <c r="E27" s="17">
        <v>17377</v>
      </c>
      <c r="F27" s="17">
        <v>2481</v>
      </c>
      <c r="G27" s="17"/>
      <c r="H27" s="17">
        <f t="shared" si="0"/>
        <v>19858</v>
      </c>
    </row>
    <row r="28" spans="1:8" s="6" customFormat="1" x14ac:dyDescent="0.25">
      <c r="A28" s="33" t="s">
        <v>56</v>
      </c>
      <c r="B28" s="34" t="s">
        <v>57</v>
      </c>
      <c r="C28" s="17"/>
      <c r="D28" s="17"/>
      <c r="E28" s="17"/>
      <c r="F28" s="17"/>
      <c r="G28" s="17"/>
      <c r="H28" s="17"/>
    </row>
    <row r="29" spans="1:8" s="6" customFormat="1" x14ac:dyDescent="0.25">
      <c r="A29" s="36" t="s">
        <v>58</v>
      </c>
      <c r="B29" s="37" t="s">
        <v>59</v>
      </c>
      <c r="C29" s="24">
        <f>SUM(C26:C28)</f>
        <v>13200</v>
      </c>
      <c r="D29" s="24">
        <f>SUM(D26:D28)</f>
        <v>20755</v>
      </c>
      <c r="E29" s="24">
        <f>SUM(E26:E28)</f>
        <v>17451</v>
      </c>
      <c r="F29" s="24">
        <f>SUM(F26:F28)</f>
        <v>2481</v>
      </c>
      <c r="G29" s="24"/>
      <c r="H29" s="24">
        <f t="shared" si="0"/>
        <v>19932</v>
      </c>
    </row>
    <row r="30" spans="1:8" s="6" customFormat="1" x14ac:dyDescent="0.25">
      <c r="A30" s="33" t="s">
        <v>60</v>
      </c>
      <c r="B30" s="34" t="s">
        <v>61</v>
      </c>
      <c r="C30" s="17">
        <v>570</v>
      </c>
      <c r="D30" s="17">
        <v>609</v>
      </c>
      <c r="E30" s="17">
        <v>593</v>
      </c>
      <c r="F30" s="17">
        <v>5</v>
      </c>
      <c r="G30" s="17"/>
      <c r="H30" s="17">
        <f t="shared" si="0"/>
        <v>598</v>
      </c>
    </row>
    <row r="31" spans="1:8" s="6" customFormat="1" x14ac:dyDescent="0.25">
      <c r="A31" s="33" t="s">
        <v>62</v>
      </c>
      <c r="B31" s="34" t="s">
        <v>63</v>
      </c>
      <c r="C31" s="17">
        <v>140</v>
      </c>
      <c r="D31" s="17">
        <v>240</v>
      </c>
      <c r="E31" s="17">
        <v>76</v>
      </c>
      <c r="F31" s="17">
        <v>56</v>
      </c>
      <c r="G31" s="17"/>
      <c r="H31" s="17">
        <f>SUM(E31:G31)</f>
        <v>132</v>
      </c>
    </row>
    <row r="32" spans="1:8" s="6" customFormat="1" ht="15" customHeight="1" x14ac:dyDescent="0.25">
      <c r="A32" s="36" t="s">
        <v>64</v>
      </c>
      <c r="B32" s="37" t="s">
        <v>65</v>
      </c>
      <c r="C32" s="24">
        <f>SUM(C30:C31)</f>
        <v>710</v>
      </c>
      <c r="D32" s="24">
        <f>SUM(D30:D31)</f>
        <v>849</v>
      </c>
      <c r="E32" s="24">
        <f>SUM(E30:E31)</f>
        <v>669</v>
      </c>
      <c r="F32" s="24">
        <f>SUM(F30:F31)</f>
        <v>61</v>
      </c>
      <c r="G32" s="24"/>
      <c r="H32" s="24">
        <f>H30+H31</f>
        <v>730</v>
      </c>
    </row>
    <row r="33" spans="1:8" s="6" customFormat="1" x14ac:dyDescent="0.25">
      <c r="A33" s="33" t="s">
        <v>66</v>
      </c>
      <c r="B33" s="34" t="s">
        <v>67</v>
      </c>
      <c r="C33" s="17">
        <v>25430</v>
      </c>
      <c r="D33" s="17">
        <v>32532</v>
      </c>
      <c r="E33" s="17">
        <v>25258</v>
      </c>
      <c r="F33" s="17">
        <v>2644</v>
      </c>
      <c r="G33" s="17"/>
      <c r="H33" s="17">
        <f t="shared" si="0"/>
        <v>27902</v>
      </c>
    </row>
    <row r="34" spans="1:8" s="6" customFormat="1" x14ac:dyDescent="0.25">
      <c r="A34" s="33" t="s">
        <v>68</v>
      </c>
      <c r="B34" s="34" t="s">
        <v>69</v>
      </c>
      <c r="C34" s="17">
        <v>20086</v>
      </c>
      <c r="D34" s="17">
        <v>16296</v>
      </c>
      <c r="E34" s="17">
        <v>14515</v>
      </c>
      <c r="F34" s="17"/>
      <c r="G34" s="17"/>
      <c r="H34" s="17">
        <f t="shared" si="0"/>
        <v>14515</v>
      </c>
    </row>
    <row r="35" spans="1:8" s="6" customFormat="1" x14ac:dyDescent="0.25">
      <c r="A35" s="33" t="s">
        <v>70</v>
      </c>
      <c r="B35" s="34" t="s">
        <v>71</v>
      </c>
      <c r="C35" s="17">
        <v>700</v>
      </c>
      <c r="D35" s="17">
        <v>1804</v>
      </c>
      <c r="E35" s="17">
        <v>705</v>
      </c>
      <c r="F35" s="17">
        <v>750</v>
      </c>
      <c r="G35" s="17"/>
      <c r="H35" s="17">
        <f t="shared" si="0"/>
        <v>1455</v>
      </c>
    </row>
    <row r="36" spans="1:8" s="6" customFormat="1" x14ac:dyDescent="0.25">
      <c r="A36" s="33" t="s">
        <v>72</v>
      </c>
      <c r="B36" s="34" t="s">
        <v>73</v>
      </c>
      <c r="C36" s="17">
        <v>23170</v>
      </c>
      <c r="D36" s="17">
        <v>26570</v>
      </c>
      <c r="E36" s="17">
        <v>21884</v>
      </c>
      <c r="F36" s="17">
        <v>2938</v>
      </c>
      <c r="G36" s="17"/>
      <c r="H36" s="17">
        <f t="shared" si="0"/>
        <v>24822</v>
      </c>
    </row>
    <row r="37" spans="1:8" s="6" customFormat="1" x14ac:dyDescent="0.25">
      <c r="A37" s="38" t="s">
        <v>74</v>
      </c>
      <c r="B37" s="34" t="s">
        <v>75</v>
      </c>
      <c r="C37" s="17"/>
      <c r="D37" s="17"/>
      <c r="E37" s="17"/>
      <c r="F37" s="17"/>
      <c r="G37" s="17"/>
      <c r="H37" s="17">
        <f t="shared" si="0"/>
        <v>0</v>
      </c>
    </row>
    <row r="38" spans="1:8" s="6" customFormat="1" x14ac:dyDescent="0.25">
      <c r="A38" s="39" t="s">
        <v>76</v>
      </c>
      <c r="B38" s="34" t="s">
        <v>77</v>
      </c>
      <c r="C38" s="17">
        <v>15070</v>
      </c>
      <c r="D38" s="17">
        <v>12070</v>
      </c>
      <c r="E38" s="17">
        <v>1063</v>
      </c>
      <c r="F38" s="17">
        <v>6342</v>
      </c>
      <c r="G38" s="17"/>
      <c r="H38" s="17">
        <f t="shared" si="0"/>
        <v>7405</v>
      </c>
    </row>
    <row r="39" spans="1:8" s="6" customFormat="1" x14ac:dyDescent="0.25">
      <c r="A39" s="33" t="s">
        <v>78</v>
      </c>
      <c r="B39" s="34" t="s">
        <v>79</v>
      </c>
      <c r="C39" s="17">
        <v>63497</v>
      </c>
      <c r="D39" s="17">
        <v>68007</v>
      </c>
      <c r="E39" s="17">
        <v>61234</v>
      </c>
      <c r="F39" s="17"/>
      <c r="G39" s="17"/>
      <c r="H39" s="17">
        <f t="shared" si="0"/>
        <v>61234</v>
      </c>
    </row>
    <row r="40" spans="1:8" s="6" customFormat="1" x14ac:dyDescent="0.25">
      <c r="A40" s="36" t="s">
        <v>80</v>
      </c>
      <c r="B40" s="37" t="s">
        <v>81</v>
      </c>
      <c r="C40" s="24">
        <f>SUM(C33:C39)</f>
        <v>147953</v>
      </c>
      <c r="D40" s="24">
        <f>SUM(D33:D39)</f>
        <v>157279</v>
      </c>
      <c r="E40" s="24">
        <f>SUM(E33:E39)</f>
        <v>124659</v>
      </c>
      <c r="F40" s="24">
        <f>SUM(F33:F39)</f>
        <v>12674</v>
      </c>
      <c r="G40" s="17"/>
      <c r="H40" s="24">
        <f t="shared" si="0"/>
        <v>137333</v>
      </c>
    </row>
    <row r="41" spans="1:8" s="6" customFormat="1" x14ac:dyDescent="0.25">
      <c r="A41" s="33" t="s">
        <v>82</v>
      </c>
      <c r="B41" s="34" t="s">
        <v>83</v>
      </c>
      <c r="C41" s="17">
        <v>153</v>
      </c>
      <c r="D41" s="17">
        <v>503</v>
      </c>
      <c r="E41" s="17">
        <v>398</v>
      </c>
      <c r="F41" s="17"/>
      <c r="G41" s="17"/>
      <c r="H41" s="17">
        <f t="shared" si="0"/>
        <v>398</v>
      </c>
    </row>
    <row r="42" spans="1:8" s="6" customFormat="1" x14ac:dyDescent="0.25">
      <c r="A42" s="33" t="s">
        <v>84</v>
      </c>
      <c r="B42" s="34" t="s">
        <v>85</v>
      </c>
      <c r="C42" s="17"/>
      <c r="D42" s="17">
        <v>40</v>
      </c>
      <c r="E42" s="17">
        <v>40</v>
      </c>
      <c r="F42" s="17"/>
      <c r="G42" s="17"/>
      <c r="H42" s="17">
        <f t="shared" si="0"/>
        <v>40</v>
      </c>
    </row>
    <row r="43" spans="1:8" s="6" customFormat="1" x14ac:dyDescent="0.25">
      <c r="A43" s="36" t="s">
        <v>86</v>
      </c>
      <c r="B43" s="37" t="s">
        <v>87</v>
      </c>
      <c r="C43" s="24">
        <f>SUM(C41:C42)</f>
        <v>153</v>
      </c>
      <c r="D43" s="24">
        <f>SUM(D41:D42)</f>
        <v>543</v>
      </c>
      <c r="E43" s="24">
        <f>SUM(E41:E42)</f>
        <v>438</v>
      </c>
      <c r="F43" s="24">
        <f>SUM(F41:F42)</f>
        <v>0</v>
      </c>
      <c r="G43" s="24"/>
      <c r="H43" s="24">
        <f t="shared" si="0"/>
        <v>438</v>
      </c>
    </row>
    <row r="44" spans="1:8" s="6" customFormat="1" x14ac:dyDescent="0.25">
      <c r="A44" s="33" t="s">
        <v>88</v>
      </c>
      <c r="B44" s="34" t="s">
        <v>89</v>
      </c>
      <c r="C44" s="17">
        <v>37849</v>
      </c>
      <c r="D44" s="17">
        <v>36937</v>
      </c>
      <c r="E44" s="17">
        <v>30543</v>
      </c>
      <c r="F44" s="17">
        <v>3310</v>
      </c>
      <c r="G44" s="17"/>
      <c r="H44" s="17">
        <f>SUM(E44:G44)</f>
        <v>33853</v>
      </c>
    </row>
    <row r="45" spans="1:8" s="6" customFormat="1" x14ac:dyDescent="0.25">
      <c r="A45" s="33" t="s">
        <v>90</v>
      </c>
      <c r="B45" s="34" t="s">
        <v>91</v>
      </c>
      <c r="C45" s="17">
        <v>12532</v>
      </c>
      <c r="D45" s="17">
        <v>12532</v>
      </c>
      <c r="E45" s="17">
        <v>3833</v>
      </c>
      <c r="F45" s="17"/>
      <c r="G45" s="17"/>
      <c r="H45" s="17">
        <f t="shared" si="0"/>
        <v>3833</v>
      </c>
    </row>
    <row r="46" spans="1:8" s="6" customFormat="1" x14ac:dyDescent="0.25">
      <c r="A46" s="33" t="s">
        <v>92</v>
      </c>
      <c r="B46" s="34" t="s">
        <v>93</v>
      </c>
      <c r="C46" s="17">
        <v>600</v>
      </c>
      <c r="D46" s="17">
        <v>600</v>
      </c>
      <c r="E46" s="17">
        <v>505</v>
      </c>
      <c r="F46" s="17"/>
      <c r="G46" s="17"/>
      <c r="H46" s="17">
        <f t="shared" si="0"/>
        <v>505</v>
      </c>
    </row>
    <row r="47" spans="1:8" s="6" customFormat="1" x14ac:dyDescent="0.25">
      <c r="A47" s="33" t="s">
        <v>94</v>
      </c>
      <c r="B47" s="34" t="s">
        <v>95</v>
      </c>
      <c r="C47" s="17"/>
      <c r="D47" s="17"/>
      <c r="E47" s="17"/>
      <c r="F47" s="17"/>
      <c r="G47" s="17"/>
      <c r="H47" s="17">
        <f t="shared" si="0"/>
        <v>0</v>
      </c>
    </row>
    <row r="48" spans="1:8" s="6" customFormat="1" x14ac:dyDescent="0.25">
      <c r="A48" s="33" t="s">
        <v>96</v>
      </c>
      <c r="B48" s="34" t="s">
        <v>97</v>
      </c>
      <c r="C48" s="17">
        <v>2500</v>
      </c>
      <c r="D48" s="40">
        <v>2501</v>
      </c>
      <c r="E48" s="17">
        <v>1338</v>
      </c>
      <c r="F48" s="17"/>
      <c r="G48" s="17"/>
      <c r="H48" s="17">
        <f t="shared" si="0"/>
        <v>1338</v>
      </c>
    </row>
    <row r="49" spans="1:8" s="6" customFormat="1" x14ac:dyDescent="0.25">
      <c r="A49" s="36" t="s">
        <v>98</v>
      </c>
      <c r="B49" s="37" t="s">
        <v>99</v>
      </c>
      <c r="C49" s="24">
        <f>SUM(C44:C48)</f>
        <v>53481</v>
      </c>
      <c r="D49" s="28">
        <f>SUM(D44:D48)</f>
        <v>52570</v>
      </c>
      <c r="E49" s="28">
        <f>SUM(E44:E48)</f>
        <v>36219</v>
      </c>
      <c r="F49" s="24">
        <f>SUM(F44:F48)</f>
        <v>3310</v>
      </c>
      <c r="G49" s="24"/>
      <c r="H49" s="24">
        <f>H44+H45+H46+H47+H48</f>
        <v>39529</v>
      </c>
    </row>
    <row r="50" spans="1:8" s="6" customFormat="1" x14ac:dyDescent="0.25">
      <c r="A50" s="41" t="s">
        <v>100</v>
      </c>
      <c r="B50" s="42" t="s">
        <v>101</v>
      </c>
      <c r="C50" s="24">
        <f>C29+C32+C40+C43+C49</f>
        <v>215497</v>
      </c>
      <c r="D50" s="43">
        <f>D29+D32+D40+D43+D49</f>
        <v>231996</v>
      </c>
      <c r="E50" s="43">
        <f>E29+E32+E40+E43+E49</f>
        <v>179436</v>
      </c>
      <c r="F50" s="43">
        <f>F29+F32+F40+F43+F49</f>
        <v>18526</v>
      </c>
      <c r="G50" s="24"/>
      <c r="H50" s="25">
        <f>H29+H32+H40+H43+H49</f>
        <v>197962</v>
      </c>
    </row>
    <row r="51" spans="1:8" s="6" customFormat="1" x14ac:dyDescent="0.25">
      <c r="A51" s="33" t="s">
        <v>102</v>
      </c>
      <c r="B51" s="34" t="s">
        <v>103</v>
      </c>
      <c r="C51" s="17"/>
      <c r="D51" s="44"/>
      <c r="E51" s="44"/>
      <c r="F51" s="45"/>
      <c r="G51" s="17"/>
      <c r="H51" s="17"/>
    </row>
    <row r="52" spans="1:8" s="6" customFormat="1" x14ac:dyDescent="0.25">
      <c r="A52" s="33" t="s">
        <v>104</v>
      </c>
      <c r="B52" s="34" t="s">
        <v>105</v>
      </c>
      <c r="C52" s="17"/>
      <c r="D52" s="45"/>
      <c r="E52" s="45"/>
      <c r="F52" s="45"/>
      <c r="G52" s="17"/>
      <c r="H52" s="17"/>
    </row>
    <row r="53" spans="1:8" s="6" customFormat="1" x14ac:dyDescent="0.25">
      <c r="A53" s="38" t="s">
        <v>106</v>
      </c>
      <c r="B53" s="34" t="s">
        <v>107</v>
      </c>
      <c r="C53" s="17"/>
      <c r="D53" s="45"/>
      <c r="E53" s="45"/>
      <c r="F53" s="45"/>
      <c r="G53" s="17"/>
      <c r="H53" s="17"/>
    </row>
    <row r="54" spans="1:8" s="6" customFormat="1" x14ac:dyDescent="0.25">
      <c r="A54" s="38" t="s">
        <v>108</v>
      </c>
      <c r="B54" s="34" t="s">
        <v>109</v>
      </c>
      <c r="C54" s="17"/>
      <c r="D54" s="45"/>
      <c r="E54" s="45"/>
      <c r="F54" s="45"/>
      <c r="G54" s="17"/>
      <c r="H54" s="17"/>
    </row>
    <row r="55" spans="1:8" s="6" customFormat="1" x14ac:dyDescent="0.25">
      <c r="A55" s="38" t="s">
        <v>110</v>
      </c>
      <c r="B55" s="34" t="s">
        <v>111</v>
      </c>
      <c r="C55" s="17"/>
      <c r="D55" s="45"/>
      <c r="E55" s="45"/>
      <c r="F55" s="45"/>
      <c r="G55" s="17"/>
      <c r="H55" s="17"/>
    </row>
    <row r="56" spans="1:8" s="6" customFormat="1" x14ac:dyDescent="0.25">
      <c r="A56" s="33" t="s">
        <v>112</v>
      </c>
      <c r="B56" s="34" t="s">
        <v>113</v>
      </c>
      <c r="C56" s="17"/>
      <c r="D56" s="45"/>
      <c r="E56" s="45"/>
      <c r="F56" s="45"/>
      <c r="G56" s="17"/>
      <c r="H56" s="17"/>
    </row>
    <row r="57" spans="1:8" s="6" customFormat="1" x14ac:dyDescent="0.25">
      <c r="A57" s="33" t="s">
        <v>114</v>
      </c>
      <c r="B57" s="34" t="s">
        <v>115</v>
      </c>
      <c r="C57" s="17"/>
      <c r="D57" s="45"/>
      <c r="E57" s="45"/>
      <c r="F57" s="45"/>
      <c r="G57" s="17"/>
      <c r="H57" s="17"/>
    </row>
    <row r="58" spans="1:8" s="6" customFormat="1" x14ac:dyDescent="0.25">
      <c r="A58" s="33" t="s">
        <v>116</v>
      </c>
      <c r="B58" s="34" t="s">
        <v>117</v>
      </c>
      <c r="C58" s="17">
        <v>5000</v>
      </c>
      <c r="D58" s="45">
        <v>4538</v>
      </c>
      <c r="E58" s="45">
        <v>2741</v>
      </c>
      <c r="F58" s="45"/>
      <c r="G58" s="17"/>
      <c r="H58" s="17">
        <f>SUM(E58:G58)</f>
        <v>2741</v>
      </c>
    </row>
    <row r="59" spans="1:8" s="6" customFormat="1" x14ac:dyDescent="0.25">
      <c r="A59" s="41" t="s">
        <v>118</v>
      </c>
      <c r="B59" s="42" t="s">
        <v>119</v>
      </c>
      <c r="C59" s="24">
        <f>SUM(C54:C58)</f>
        <v>5000</v>
      </c>
      <c r="D59" s="43">
        <f>SUM(D51:D58)</f>
        <v>4538</v>
      </c>
      <c r="E59" s="43">
        <f>SUM(E51:E58)</f>
        <v>2741</v>
      </c>
      <c r="F59" s="43"/>
      <c r="G59" s="24"/>
      <c r="H59" s="24">
        <f>SUM(E59:G59)</f>
        <v>2741</v>
      </c>
    </row>
    <row r="60" spans="1:8" s="6" customFormat="1" x14ac:dyDescent="0.25">
      <c r="A60" s="46" t="s">
        <v>120</v>
      </c>
      <c r="B60" s="34" t="s">
        <v>121</v>
      </c>
      <c r="C60" s="17"/>
      <c r="D60" s="45"/>
      <c r="E60" s="45"/>
      <c r="F60" s="45"/>
      <c r="G60" s="17"/>
      <c r="H60" s="17"/>
    </row>
    <row r="61" spans="1:8" s="6" customFormat="1" x14ac:dyDescent="0.25">
      <c r="A61" s="46" t="s">
        <v>122</v>
      </c>
      <c r="B61" s="34" t="s">
        <v>123</v>
      </c>
      <c r="C61" s="17"/>
      <c r="D61" s="45">
        <v>171</v>
      </c>
      <c r="E61" s="45">
        <v>171</v>
      </c>
      <c r="F61" s="45"/>
      <c r="G61" s="17"/>
      <c r="H61" s="17">
        <f>SUM(E61:G61)</f>
        <v>171</v>
      </c>
    </row>
    <row r="62" spans="1:8" s="6" customFormat="1" x14ac:dyDescent="0.25">
      <c r="A62" s="46" t="s">
        <v>124</v>
      </c>
      <c r="B62" s="34" t="s">
        <v>125</v>
      </c>
      <c r="C62" s="17"/>
      <c r="D62" s="45"/>
      <c r="E62" s="45"/>
      <c r="F62" s="45"/>
      <c r="G62" s="17"/>
      <c r="H62" s="17"/>
    </row>
    <row r="63" spans="1:8" s="6" customFormat="1" x14ac:dyDescent="0.25">
      <c r="A63" s="46" t="s">
        <v>126</v>
      </c>
      <c r="B63" s="34" t="s">
        <v>127</v>
      </c>
      <c r="C63" s="17"/>
      <c r="D63" s="45"/>
      <c r="E63" s="45"/>
      <c r="F63" s="45"/>
      <c r="G63" s="17"/>
      <c r="H63" s="17"/>
    </row>
    <row r="64" spans="1:8" s="6" customFormat="1" x14ac:dyDescent="0.25">
      <c r="A64" s="46" t="s">
        <v>128</v>
      </c>
      <c r="B64" s="34" t="s">
        <v>129</v>
      </c>
      <c r="C64" s="17"/>
      <c r="D64" s="45"/>
      <c r="E64" s="45"/>
      <c r="F64" s="45"/>
      <c r="G64" s="17"/>
      <c r="H64" s="17"/>
    </row>
    <row r="65" spans="1:8" s="6" customFormat="1" x14ac:dyDescent="0.25">
      <c r="A65" s="46" t="s">
        <v>130</v>
      </c>
      <c r="B65" s="34" t="s">
        <v>131</v>
      </c>
      <c r="C65" s="17">
        <v>95579</v>
      </c>
      <c r="D65" s="45">
        <v>124554</v>
      </c>
      <c r="E65" s="45">
        <v>113155</v>
      </c>
      <c r="F65" s="45"/>
      <c r="G65" s="17"/>
      <c r="H65" s="17">
        <f>SUM(E65:G65)</f>
        <v>113155</v>
      </c>
    </row>
    <row r="66" spans="1:8" s="6" customFormat="1" x14ac:dyDescent="0.25">
      <c r="A66" s="46" t="s">
        <v>132</v>
      </c>
      <c r="B66" s="34" t="s">
        <v>133</v>
      </c>
      <c r="C66" s="17"/>
      <c r="D66" s="45"/>
      <c r="E66" s="45"/>
      <c r="F66" s="45"/>
      <c r="G66" s="17"/>
      <c r="H66" s="17"/>
    </row>
    <row r="67" spans="1:8" s="6" customFormat="1" x14ac:dyDescent="0.25">
      <c r="A67" s="46" t="s">
        <v>134</v>
      </c>
      <c r="B67" s="34" t="s">
        <v>135</v>
      </c>
      <c r="C67" s="17"/>
      <c r="D67" s="45">
        <v>1000</v>
      </c>
      <c r="E67" s="45">
        <v>1000</v>
      </c>
      <c r="F67" s="45"/>
      <c r="G67" s="17"/>
      <c r="H67" s="17">
        <f>SUM(E67:G67)</f>
        <v>1000</v>
      </c>
    </row>
    <row r="68" spans="1:8" s="6" customFormat="1" x14ac:dyDescent="0.25">
      <c r="A68" s="46" t="s">
        <v>136</v>
      </c>
      <c r="B68" s="34" t="s">
        <v>137</v>
      </c>
      <c r="C68" s="17"/>
      <c r="D68" s="45"/>
      <c r="E68" s="45"/>
      <c r="F68" s="45"/>
      <c r="G68" s="17"/>
      <c r="H68" s="17"/>
    </row>
    <row r="69" spans="1:8" s="6" customFormat="1" x14ac:dyDescent="0.25">
      <c r="A69" s="47" t="s">
        <v>138</v>
      </c>
      <c r="B69" s="34" t="s">
        <v>139</v>
      </c>
      <c r="C69" s="17"/>
      <c r="D69" s="45"/>
      <c r="E69" s="45"/>
      <c r="F69" s="45"/>
      <c r="G69" s="17"/>
      <c r="H69" s="17"/>
    </row>
    <row r="70" spans="1:8" s="6" customFormat="1" x14ac:dyDescent="0.25">
      <c r="A70" s="46" t="s">
        <v>140</v>
      </c>
      <c r="B70" s="34" t="s">
        <v>141</v>
      </c>
      <c r="C70" s="17"/>
      <c r="D70" s="45"/>
      <c r="E70" s="45"/>
      <c r="F70" s="45"/>
      <c r="G70" s="17"/>
      <c r="H70" s="17"/>
    </row>
    <row r="71" spans="1:8" s="6" customFormat="1" x14ac:dyDescent="0.25">
      <c r="A71" s="47" t="s">
        <v>142</v>
      </c>
      <c r="B71" s="34" t="s">
        <v>143</v>
      </c>
      <c r="C71" s="17">
        <v>27827</v>
      </c>
      <c r="D71" s="45">
        <v>26318</v>
      </c>
      <c r="E71" s="45">
        <v>24207</v>
      </c>
      <c r="F71" s="45"/>
      <c r="G71" s="17"/>
      <c r="H71" s="17">
        <f>SUM(E71:G71)</f>
        <v>24207</v>
      </c>
    </row>
    <row r="72" spans="1:8" s="6" customFormat="1" x14ac:dyDescent="0.25">
      <c r="A72" s="47" t="s">
        <v>144</v>
      </c>
      <c r="B72" s="34" t="s">
        <v>145</v>
      </c>
      <c r="C72" s="17"/>
      <c r="D72" s="45">
        <v>19819</v>
      </c>
      <c r="E72" s="45"/>
      <c r="F72" s="45"/>
      <c r="G72" s="17"/>
      <c r="H72" s="17"/>
    </row>
    <row r="73" spans="1:8" s="6" customFormat="1" x14ac:dyDescent="0.25">
      <c r="A73" s="41" t="s">
        <v>146</v>
      </c>
      <c r="B73" s="42" t="s">
        <v>147</v>
      </c>
      <c r="C73" s="24">
        <f>SUM(C61:C72)</f>
        <v>123406</v>
      </c>
      <c r="D73" s="43">
        <f>SUM(D60:D72)</f>
        <v>171862</v>
      </c>
      <c r="E73" s="43">
        <f>SUM(E60:E72)</f>
        <v>138533</v>
      </c>
      <c r="F73" s="43">
        <f>SUM(F60:F72)</f>
        <v>0</v>
      </c>
      <c r="G73" s="24"/>
      <c r="H73" s="24">
        <f>SUM(H60:H72)</f>
        <v>138533</v>
      </c>
    </row>
    <row r="74" spans="1:8" s="6" customFormat="1" ht="15.75" x14ac:dyDescent="0.25">
      <c r="A74" s="48" t="s">
        <v>148</v>
      </c>
      <c r="B74" s="42"/>
      <c r="C74" s="24">
        <f>C24+C25+C50+C59+C73</f>
        <v>411216</v>
      </c>
      <c r="D74" s="49">
        <f>D24+D25+D50+D73+D59</f>
        <v>488561</v>
      </c>
      <c r="E74" s="49">
        <f>E24+E25+E50+E73+E59</f>
        <v>396574</v>
      </c>
      <c r="F74" s="24">
        <f>F24+F25+F50+F59+F73</f>
        <v>21329</v>
      </c>
      <c r="G74" s="24"/>
      <c r="H74" s="25">
        <f>H24+H25+H50+H59+H73</f>
        <v>417903</v>
      </c>
    </row>
    <row r="75" spans="1:8" s="6" customFormat="1" x14ac:dyDescent="0.25">
      <c r="A75" s="50" t="s">
        <v>149</v>
      </c>
      <c r="B75" s="34" t="s">
        <v>150</v>
      </c>
      <c r="C75" s="17">
        <v>7875</v>
      </c>
      <c r="D75" s="17">
        <v>7875</v>
      </c>
      <c r="E75" s="17"/>
      <c r="F75" s="17"/>
      <c r="G75" s="17"/>
      <c r="H75" s="17">
        <f t="shared" ref="H75:H81" si="1">SUM(E75:G75)</f>
        <v>0</v>
      </c>
    </row>
    <row r="76" spans="1:8" s="6" customFormat="1" x14ac:dyDescent="0.25">
      <c r="A76" s="50" t="s">
        <v>151</v>
      </c>
      <c r="B76" s="34" t="s">
        <v>152</v>
      </c>
      <c r="C76" s="17">
        <v>241017</v>
      </c>
      <c r="D76" s="17">
        <v>648713</v>
      </c>
      <c r="E76" s="17">
        <v>62531</v>
      </c>
      <c r="F76" s="17"/>
      <c r="G76" s="17"/>
      <c r="H76" s="17">
        <f t="shared" si="1"/>
        <v>62531</v>
      </c>
    </row>
    <row r="77" spans="1:8" s="6" customFormat="1" x14ac:dyDescent="0.25">
      <c r="A77" s="50" t="s">
        <v>153</v>
      </c>
      <c r="B77" s="34" t="s">
        <v>154</v>
      </c>
      <c r="C77" s="17">
        <v>2750</v>
      </c>
      <c r="D77" s="17">
        <v>2750</v>
      </c>
      <c r="E77" s="17">
        <v>0</v>
      </c>
      <c r="F77" s="17"/>
      <c r="G77" s="17"/>
      <c r="H77" s="17">
        <f t="shared" si="1"/>
        <v>0</v>
      </c>
    </row>
    <row r="78" spans="1:8" s="6" customFormat="1" x14ac:dyDescent="0.25">
      <c r="A78" s="50" t="s">
        <v>155</v>
      </c>
      <c r="B78" s="34" t="s">
        <v>156</v>
      </c>
      <c r="C78" s="17">
        <v>10876</v>
      </c>
      <c r="D78" s="17">
        <v>10876</v>
      </c>
      <c r="E78" s="17">
        <v>2411</v>
      </c>
      <c r="F78" s="17"/>
      <c r="G78" s="17"/>
      <c r="H78" s="17">
        <f t="shared" si="1"/>
        <v>2411</v>
      </c>
    </row>
    <row r="79" spans="1:8" s="6" customFormat="1" x14ac:dyDescent="0.25">
      <c r="A79" s="39" t="s">
        <v>157</v>
      </c>
      <c r="B79" s="34" t="s">
        <v>158</v>
      </c>
      <c r="C79" s="17"/>
      <c r="D79" s="17">
        <v>1612</v>
      </c>
      <c r="E79" s="17">
        <v>1612</v>
      </c>
      <c r="F79" s="17"/>
      <c r="G79" s="17"/>
      <c r="H79" s="17">
        <f t="shared" si="1"/>
        <v>1612</v>
      </c>
    </row>
    <row r="80" spans="1:8" s="6" customFormat="1" x14ac:dyDescent="0.25">
      <c r="A80" s="39" t="s">
        <v>159</v>
      </c>
      <c r="B80" s="34" t="s">
        <v>160</v>
      </c>
      <c r="C80" s="17"/>
      <c r="D80" s="17"/>
      <c r="E80" s="17"/>
      <c r="F80" s="17"/>
      <c r="G80" s="17"/>
      <c r="H80" s="17">
        <f t="shared" si="1"/>
        <v>0</v>
      </c>
    </row>
    <row r="81" spans="1:8" s="6" customFormat="1" x14ac:dyDescent="0.25">
      <c r="A81" s="39" t="s">
        <v>161</v>
      </c>
      <c r="B81" s="34" t="s">
        <v>162</v>
      </c>
      <c r="C81" s="17">
        <v>70895</v>
      </c>
      <c r="D81" s="17">
        <v>184903</v>
      </c>
      <c r="E81" s="17">
        <v>16959</v>
      </c>
      <c r="F81" s="17"/>
      <c r="G81" s="17"/>
      <c r="H81" s="17">
        <f t="shared" si="1"/>
        <v>16959</v>
      </c>
    </row>
    <row r="82" spans="1:8" s="6" customFormat="1" x14ac:dyDescent="0.25">
      <c r="A82" s="51" t="s">
        <v>163</v>
      </c>
      <c r="B82" s="42" t="s">
        <v>164</v>
      </c>
      <c r="C82" s="24">
        <f>SUM(C75:C81)</f>
        <v>333413</v>
      </c>
      <c r="D82" s="24">
        <f>SUM(D75:D81)</f>
        <v>856729</v>
      </c>
      <c r="E82" s="24">
        <f>SUM(E75:E81)</f>
        <v>83513</v>
      </c>
      <c r="F82" s="24">
        <f>SUM(F75:F81)</f>
        <v>0</v>
      </c>
      <c r="G82" s="24"/>
      <c r="H82" s="24">
        <f>SUM(H75:H81)</f>
        <v>83513</v>
      </c>
    </row>
    <row r="83" spans="1:8" s="6" customFormat="1" x14ac:dyDescent="0.25">
      <c r="A83" s="33" t="s">
        <v>165</v>
      </c>
      <c r="B83" s="34" t="s">
        <v>166</v>
      </c>
      <c r="C83" s="17">
        <v>117380</v>
      </c>
      <c r="D83" s="17">
        <v>120834</v>
      </c>
      <c r="E83" s="17">
        <v>46563</v>
      </c>
      <c r="F83" s="17"/>
      <c r="G83" s="17"/>
      <c r="H83" s="17">
        <f>SUM(E83:G83)</f>
        <v>46563</v>
      </c>
    </row>
    <row r="84" spans="1:8" s="6" customFormat="1" x14ac:dyDescent="0.25">
      <c r="A84" s="33" t="s">
        <v>167</v>
      </c>
      <c r="B84" s="34" t="s">
        <v>168</v>
      </c>
      <c r="C84" s="17"/>
      <c r="D84" s="17"/>
      <c r="E84" s="17"/>
      <c r="F84" s="17"/>
      <c r="G84" s="17"/>
      <c r="H84" s="17"/>
    </row>
    <row r="85" spans="1:8" s="6" customFormat="1" x14ac:dyDescent="0.25">
      <c r="A85" s="33" t="s">
        <v>169</v>
      </c>
      <c r="B85" s="34" t="s">
        <v>170</v>
      </c>
      <c r="C85" s="17"/>
      <c r="D85" s="17"/>
      <c r="E85" s="17"/>
      <c r="F85" s="17"/>
      <c r="G85" s="17"/>
      <c r="H85" s="17"/>
    </row>
    <row r="86" spans="1:8" s="6" customFormat="1" x14ac:dyDescent="0.25">
      <c r="A86" s="33" t="s">
        <v>171</v>
      </c>
      <c r="B86" s="34" t="s">
        <v>172</v>
      </c>
      <c r="C86" s="17">
        <v>31694</v>
      </c>
      <c r="D86" s="17">
        <v>32714</v>
      </c>
      <c r="E86" s="17">
        <v>12437</v>
      </c>
      <c r="F86" s="17"/>
      <c r="G86" s="17"/>
      <c r="H86" s="17">
        <f>SUM(E86:G86)</f>
        <v>12437</v>
      </c>
    </row>
    <row r="87" spans="1:8" s="6" customFormat="1" x14ac:dyDescent="0.25">
      <c r="A87" s="41" t="s">
        <v>173</v>
      </c>
      <c r="B87" s="42" t="s">
        <v>174</v>
      </c>
      <c r="C87" s="24">
        <f>SUM(C83:C86)</f>
        <v>149074</v>
      </c>
      <c r="D87" s="24">
        <f>SUM(D83:D86)</f>
        <v>153548</v>
      </c>
      <c r="E87" s="24">
        <f>SUM(E83:E86)</f>
        <v>59000</v>
      </c>
      <c r="F87" s="24"/>
      <c r="G87" s="24"/>
      <c r="H87" s="24">
        <f>SUM(H83:H86)</f>
        <v>59000</v>
      </c>
    </row>
    <row r="88" spans="1:8" s="6" customFormat="1" x14ac:dyDescent="0.25">
      <c r="A88" s="33" t="s">
        <v>175</v>
      </c>
      <c r="B88" s="34" t="s">
        <v>176</v>
      </c>
      <c r="C88" s="17"/>
      <c r="D88" s="17"/>
      <c r="E88" s="17"/>
      <c r="F88" s="17"/>
      <c r="G88" s="17"/>
      <c r="H88" s="17"/>
    </row>
    <row r="89" spans="1:8" s="6" customFormat="1" x14ac:dyDescent="0.25">
      <c r="A89" s="33" t="s">
        <v>177</v>
      </c>
      <c r="B89" s="34" t="s">
        <v>178</v>
      </c>
      <c r="C89" s="17"/>
      <c r="D89" s="17"/>
      <c r="E89" s="17"/>
      <c r="F89" s="17"/>
      <c r="G89" s="17"/>
      <c r="H89" s="17"/>
    </row>
    <row r="90" spans="1:8" s="6" customFormat="1" x14ac:dyDescent="0.25">
      <c r="A90" s="33" t="s">
        <v>179</v>
      </c>
      <c r="B90" s="34" t="s">
        <v>180</v>
      </c>
      <c r="C90" s="17"/>
      <c r="D90" s="17"/>
      <c r="E90" s="17"/>
      <c r="F90" s="17"/>
      <c r="G90" s="17"/>
      <c r="H90" s="17"/>
    </row>
    <row r="91" spans="1:8" s="6" customFormat="1" x14ac:dyDescent="0.25">
      <c r="A91" s="33" t="s">
        <v>181</v>
      </c>
      <c r="B91" s="34" t="s">
        <v>182</v>
      </c>
      <c r="C91" s="17"/>
      <c r="D91" s="17"/>
      <c r="E91" s="17"/>
      <c r="F91" s="17"/>
      <c r="G91" s="17"/>
      <c r="H91" s="17"/>
    </row>
    <row r="92" spans="1:8" s="6" customFormat="1" x14ac:dyDescent="0.25">
      <c r="A92" s="33" t="s">
        <v>183</v>
      </c>
      <c r="B92" s="34" t="s">
        <v>184</v>
      </c>
      <c r="C92" s="17"/>
      <c r="D92" s="17"/>
      <c r="E92" s="17"/>
      <c r="F92" s="17"/>
      <c r="G92" s="17"/>
      <c r="H92" s="17"/>
    </row>
    <row r="93" spans="1:8" s="6" customFormat="1" x14ac:dyDescent="0.25">
      <c r="A93" s="33" t="s">
        <v>185</v>
      </c>
      <c r="B93" s="34" t="s">
        <v>186</v>
      </c>
      <c r="C93" s="17">
        <v>101500</v>
      </c>
      <c r="D93" s="17">
        <v>89000</v>
      </c>
      <c r="E93" s="17">
        <v>89000</v>
      </c>
      <c r="F93" s="17"/>
      <c r="G93" s="17"/>
      <c r="H93" s="17">
        <f>SUM(E93:G93)</f>
        <v>89000</v>
      </c>
    </row>
    <row r="94" spans="1:8" s="6" customFormat="1" x14ac:dyDescent="0.25">
      <c r="A94" s="33" t="s">
        <v>187</v>
      </c>
      <c r="B94" s="34" t="s">
        <v>188</v>
      </c>
      <c r="C94" s="17">
        <v>5000</v>
      </c>
      <c r="D94" s="17">
        <v>5000</v>
      </c>
      <c r="E94" s="17">
        <v>5000</v>
      </c>
      <c r="F94" s="17"/>
      <c r="G94" s="17"/>
      <c r="H94" s="17">
        <f>SUM(E94:G94)</f>
        <v>5000</v>
      </c>
    </row>
    <row r="95" spans="1:8" s="6" customFormat="1" x14ac:dyDescent="0.25">
      <c r="A95" s="33" t="s">
        <v>189</v>
      </c>
      <c r="B95" s="34" t="s">
        <v>190</v>
      </c>
      <c r="C95" s="17">
        <v>4500</v>
      </c>
      <c r="D95" s="17">
        <v>8000</v>
      </c>
      <c r="E95" s="17">
        <v>8000</v>
      </c>
      <c r="F95" s="17"/>
      <c r="G95" s="17"/>
      <c r="H95" s="17">
        <f>SUM(E95:G95)</f>
        <v>8000</v>
      </c>
    </row>
    <row r="96" spans="1:8" s="6" customFormat="1" x14ac:dyDescent="0.25">
      <c r="A96" s="41" t="s">
        <v>191</v>
      </c>
      <c r="B96" s="42" t="s">
        <v>192</v>
      </c>
      <c r="C96" s="24">
        <f>SUM(C88:C95)</f>
        <v>111000</v>
      </c>
      <c r="D96" s="24">
        <f>SUM(D93:D95)</f>
        <v>102000</v>
      </c>
      <c r="E96" s="24">
        <f>SUM(E93:E95)</f>
        <v>102000</v>
      </c>
      <c r="F96" s="24"/>
      <c r="G96" s="24"/>
      <c r="H96" s="24">
        <f>SUM(H88:H95)</f>
        <v>102000</v>
      </c>
    </row>
    <row r="97" spans="1:24" s="6" customFormat="1" ht="15.75" x14ac:dyDescent="0.25">
      <c r="A97" s="48" t="s">
        <v>193</v>
      </c>
      <c r="B97" s="42"/>
      <c r="C97" s="24">
        <f>C82+C87+C96</f>
        <v>593487</v>
      </c>
      <c r="D97" s="24">
        <f>D82+D87+D96</f>
        <v>1112277</v>
      </c>
      <c r="E97" s="24">
        <f>E82+E87+E96</f>
        <v>244513</v>
      </c>
      <c r="F97" s="24">
        <f>F82+F87+F96</f>
        <v>0</v>
      </c>
      <c r="G97" s="24"/>
      <c r="H97" s="25">
        <f>H82+H87+H96</f>
        <v>244513</v>
      </c>
    </row>
    <row r="98" spans="1:24" s="6" customFormat="1" ht="15.75" x14ac:dyDescent="0.25">
      <c r="A98" s="52" t="s">
        <v>194</v>
      </c>
      <c r="B98" s="53" t="s">
        <v>195</v>
      </c>
      <c r="C98" s="24">
        <f>C74+C97</f>
        <v>1004703</v>
      </c>
      <c r="D98" s="24">
        <f>D74+D97</f>
        <v>1600838</v>
      </c>
      <c r="E98" s="24">
        <f>E74+E97</f>
        <v>641087</v>
      </c>
      <c r="F98" s="24">
        <f>F74+F97</f>
        <v>21329</v>
      </c>
      <c r="G98" s="24"/>
      <c r="H98" s="25">
        <f>H74+H97</f>
        <v>662416</v>
      </c>
    </row>
    <row r="99" spans="1:24" s="6" customFormat="1" ht="15.75" x14ac:dyDescent="0.25">
      <c r="A99" s="33" t="s">
        <v>196</v>
      </c>
      <c r="B99" s="33" t="s">
        <v>197</v>
      </c>
      <c r="C99" s="54">
        <v>4523</v>
      </c>
      <c r="D99" s="55">
        <v>4523</v>
      </c>
      <c r="E99" s="55">
        <v>4523</v>
      </c>
      <c r="F99" s="56"/>
      <c r="G99" s="56"/>
      <c r="H99" s="54">
        <f>SUM(E99:G99)</f>
        <v>4523</v>
      </c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8"/>
    </row>
    <row r="100" spans="1:24" s="6" customFormat="1" ht="15.75" x14ac:dyDescent="0.25">
      <c r="A100" s="33" t="s">
        <v>198</v>
      </c>
      <c r="B100" s="33" t="s">
        <v>199</v>
      </c>
      <c r="C100" s="54"/>
      <c r="D100" s="55"/>
      <c r="E100" s="55"/>
      <c r="F100" s="56"/>
      <c r="G100" s="56"/>
      <c r="H100" s="54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</row>
    <row r="101" spans="1:24" s="6" customFormat="1" ht="15.75" x14ac:dyDescent="0.25">
      <c r="A101" s="33" t="s">
        <v>200</v>
      </c>
      <c r="B101" s="33" t="s">
        <v>201</v>
      </c>
      <c r="C101" s="54"/>
      <c r="D101" s="55"/>
      <c r="E101" s="55"/>
      <c r="F101" s="56"/>
      <c r="G101" s="56"/>
      <c r="H101" s="54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8"/>
    </row>
    <row r="102" spans="1:24" s="6" customFormat="1" ht="15.75" x14ac:dyDescent="0.25">
      <c r="A102" s="36" t="s">
        <v>202</v>
      </c>
      <c r="B102" s="36" t="s">
        <v>203</v>
      </c>
      <c r="C102" s="59">
        <f>SUM(C99:C101)</f>
        <v>4523</v>
      </c>
      <c r="D102" s="60">
        <f>SUM(D99:D101)</f>
        <v>4523</v>
      </c>
      <c r="E102" s="60">
        <f>SUM(E99:E101)</f>
        <v>4523</v>
      </c>
      <c r="F102" s="61"/>
      <c r="G102" s="61"/>
      <c r="H102" s="59">
        <f>SUM(H99:H101)</f>
        <v>4523</v>
      </c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58"/>
      <c r="X102" s="58"/>
    </row>
    <row r="103" spans="1:24" s="6" customFormat="1" ht="15.75" x14ac:dyDescent="0.25">
      <c r="A103" s="39" t="s">
        <v>204</v>
      </c>
      <c r="B103" s="33" t="s">
        <v>205</v>
      </c>
      <c r="C103" s="63"/>
      <c r="D103" s="64"/>
      <c r="E103" s="64"/>
      <c r="F103" s="65"/>
      <c r="G103" s="65"/>
      <c r="H103" s="63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58"/>
      <c r="X103" s="58"/>
    </row>
    <row r="104" spans="1:24" s="6" customFormat="1" ht="15.75" x14ac:dyDescent="0.25">
      <c r="A104" s="39" t="s">
        <v>206</v>
      </c>
      <c r="B104" s="33" t="s">
        <v>207</v>
      </c>
      <c r="C104" s="63"/>
      <c r="D104" s="64"/>
      <c r="E104" s="64"/>
      <c r="F104" s="65"/>
      <c r="G104" s="65"/>
      <c r="H104" s="63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58"/>
      <c r="X104" s="58"/>
    </row>
    <row r="105" spans="1:24" s="6" customFormat="1" ht="15.75" x14ac:dyDescent="0.25">
      <c r="A105" s="33" t="s">
        <v>208</v>
      </c>
      <c r="B105" s="33" t="s">
        <v>209</v>
      </c>
      <c r="C105" s="54"/>
      <c r="D105" s="67"/>
      <c r="E105" s="67"/>
      <c r="F105" s="56"/>
      <c r="G105" s="56"/>
      <c r="H105" s="54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8"/>
    </row>
    <row r="106" spans="1:24" s="6" customFormat="1" ht="15.75" x14ac:dyDescent="0.25">
      <c r="A106" s="33" t="s">
        <v>210</v>
      </c>
      <c r="B106" s="33" t="s">
        <v>211</v>
      </c>
      <c r="C106" s="54"/>
      <c r="D106" s="67"/>
      <c r="E106" s="67"/>
      <c r="F106" s="56"/>
      <c r="G106" s="56"/>
      <c r="H106" s="54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8"/>
    </row>
    <row r="107" spans="1:24" s="6" customFormat="1" ht="15.75" x14ac:dyDescent="0.25">
      <c r="A107" s="68" t="s">
        <v>212</v>
      </c>
      <c r="B107" s="36" t="s">
        <v>213</v>
      </c>
      <c r="C107" s="69"/>
      <c r="D107" s="70"/>
      <c r="E107" s="70"/>
      <c r="F107" s="71"/>
      <c r="G107" s="71"/>
      <c r="H107" s="69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58"/>
      <c r="X107" s="58"/>
    </row>
    <row r="108" spans="1:24" s="6" customFormat="1" ht="15.75" x14ac:dyDescent="0.25">
      <c r="A108" s="39" t="s">
        <v>214</v>
      </c>
      <c r="B108" s="33" t="s">
        <v>215</v>
      </c>
      <c r="C108" s="63"/>
      <c r="D108" s="64"/>
      <c r="E108" s="64"/>
      <c r="F108" s="65"/>
      <c r="G108" s="65"/>
      <c r="H108" s="63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58"/>
      <c r="X108" s="58"/>
    </row>
    <row r="109" spans="1:24" s="6" customFormat="1" ht="15.75" x14ac:dyDescent="0.25">
      <c r="A109" s="39" t="s">
        <v>216</v>
      </c>
      <c r="B109" s="33" t="s">
        <v>217</v>
      </c>
      <c r="C109" s="69">
        <v>10099</v>
      </c>
      <c r="D109" s="70">
        <v>10099</v>
      </c>
      <c r="E109" s="70">
        <v>10099</v>
      </c>
      <c r="F109" s="71"/>
      <c r="G109" s="71"/>
      <c r="H109" s="69">
        <f>SUM(E109:G109)</f>
        <v>10099</v>
      </c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58"/>
      <c r="X109" s="58"/>
    </row>
    <row r="110" spans="1:24" s="6" customFormat="1" ht="15.75" x14ac:dyDescent="0.25">
      <c r="A110" s="68" t="s">
        <v>218</v>
      </c>
      <c r="B110" s="36" t="s">
        <v>219</v>
      </c>
      <c r="C110" s="69">
        <v>361892</v>
      </c>
      <c r="D110" s="70">
        <v>323471</v>
      </c>
      <c r="E110" s="70">
        <v>323471</v>
      </c>
      <c r="F110" s="69"/>
      <c r="G110" s="69"/>
      <c r="H110" s="69">
        <f>SUM(E110:G110)</f>
        <v>323471</v>
      </c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58"/>
      <c r="X110" s="58"/>
    </row>
    <row r="111" spans="1:24" s="6" customFormat="1" ht="15.75" x14ac:dyDescent="0.25">
      <c r="A111" s="39" t="s">
        <v>220</v>
      </c>
      <c r="B111" s="33" t="s">
        <v>221</v>
      </c>
      <c r="C111" s="63"/>
      <c r="D111" s="64">
        <v>241</v>
      </c>
      <c r="E111" s="64"/>
      <c r="F111" s="63"/>
      <c r="G111" s="63"/>
      <c r="H111" s="63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58"/>
      <c r="X111" s="58"/>
    </row>
    <row r="112" spans="1:24" s="6" customFormat="1" x14ac:dyDescent="0.25">
      <c r="A112" s="39" t="s">
        <v>222</v>
      </c>
      <c r="B112" s="33" t="s">
        <v>223</v>
      </c>
      <c r="C112" s="63"/>
      <c r="D112" s="47"/>
      <c r="E112" s="47"/>
      <c r="F112" s="63"/>
      <c r="G112" s="63"/>
      <c r="H112" s="63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58"/>
      <c r="X112" s="58"/>
    </row>
    <row r="113" spans="1:24" s="6" customFormat="1" x14ac:dyDescent="0.25">
      <c r="A113" s="39" t="s">
        <v>224</v>
      </c>
      <c r="B113" s="33" t="s">
        <v>225</v>
      </c>
      <c r="C113" s="63"/>
      <c r="D113" s="47"/>
      <c r="E113" s="47"/>
      <c r="F113" s="63"/>
      <c r="G113" s="63"/>
      <c r="H113" s="63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58"/>
      <c r="X113" s="58"/>
    </row>
    <row r="114" spans="1:24" s="6" customFormat="1" ht="15.75" x14ac:dyDescent="0.25">
      <c r="A114" s="51" t="s">
        <v>226</v>
      </c>
      <c r="B114" s="41" t="s">
        <v>227</v>
      </c>
      <c r="C114" s="69">
        <f>C102+C107+C108+C109+C110+C111+C112+C113</f>
        <v>376514</v>
      </c>
      <c r="D114" s="70">
        <f>D102+D107+D108+D109+D110+D111+D112+D113</f>
        <v>338334</v>
      </c>
      <c r="E114" s="70">
        <f>E102+E107+E108+E109+E110+E111+E112+E113</f>
        <v>338093</v>
      </c>
      <c r="F114" s="69"/>
      <c r="G114" s="69"/>
      <c r="H114" s="69">
        <f>H102+H107+H108+H109+H110+H111+H112+H113</f>
        <v>338093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58"/>
      <c r="X114" s="58"/>
    </row>
    <row r="115" spans="1:24" s="6" customFormat="1" ht="15.75" x14ac:dyDescent="0.25">
      <c r="A115" s="39" t="s">
        <v>228</v>
      </c>
      <c r="B115" s="33" t="s">
        <v>229</v>
      </c>
      <c r="C115" s="63"/>
      <c r="D115" s="64"/>
      <c r="E115" s="64"/>
      <c r="F115" s="63"/>
      <c r="G115" s="63"/>
      <c r="H115" s="63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58"/>
      <c r="X115" s="58"/>
    </row>
    <row r="116" spans="1:24" s="6" customFormat="1" ht="15.75" x14ac:dyDescent="0.25">
      <c r="A116" s="33" t="s">
        <v>230</v>
      </c>
      <c r="B116" s="33" t="s">
        <v>231</v>
      </c>
      <c r="C116" s="54"/>
      <c r="D116" s="67"/>
      <c r="E116" s="67"/>
      <c r="F116" s="54"/>
      <c r="G116" s="54"/>
      <c r="H116" s="54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8"/>
    </row>
    <row r="117" spans="1:24" s="6" customFormat="1" ht="15.75" x14ac:dyDescent="0.25">
      <c r="A117" s="39" t="s">
        <v>232</v>
      </c>
      <c r="B117" s="33" t="s">
        <v>233</v>
      </c>
      <c r="C117" s="63"/>
      <c r="D117" s="64"/>
      <c r="E117" s="64"/>
      <c r="F117" s="63"/>
      <c r="G117" s="63"/>
      <c r="H117" s="63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58"/>
      <c r="X117" s="58"/>
    </row>
    <row r="118" spans="1:24" s="6" customFormat="1" ht="15.75" x14ac:dyDescent="0.25">
      <c r="A118" s="39" t="s">
        <v>234</v>
      </c>
      <c r="B118" s="33" t="s">
        <v>235</v>
      </c>
      <c r="C118" s="63"/>
      <c r="D118" s="64"/>
      <c r="E118" s="64"/>
      <c r="F118" s="63"/>
      <c r="G118" s="63"/>
      <c r="H118" s="63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58"/>
      <c r="X118" s="58"/>
    </row>
    <row r="119" spans="1:24" s="6" customFormat="1" ht="15.75" x14ac:dyDescent="0.25">
      <c r="A119" s="51" t="s">
        <v>236</v>
      </c>
      <c r="B119" s="41" t="s">
        <v>237</v>
      </c>
      <c r="C119" s="69"/>
      <c r="D119" s="70"/>
      <c r="E119" s="70"/>
      <c r="F119" s="69"/>
      <c r="G119" s="69"/>
      <c r="H119" s="69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58"/>
      <c r="X119" s="58"/>
    </row>
    <row r="120" spans="1:24" s="6" customFormat="1" ht="15.75" x14ac:dyDescent="0.25">
      <c r="A120" s="33" t="s">
        <v>238</v>
      </c>
      <c r="B120" s="33" t="s">
        <v>239</v>
      </c>
      <c r="C120" s="54"/>
      <c r="D120" s="67"/>
      <c r="E120" s="67"/>
      <c r="F120" s="54"/>
      <c r="G120" s="54"/>
      <c r="H120" s="54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8"/>
    </row>
    <row r="121" spans="1:24" s="6" customFormat="1" ht="15.75" x14ac:dyDescent="0.25">
      <c r="A121" s="52" t="s">
        <v>240</v>
      </c>
      <c r="B121" s="73" t="s">
        <v>241</v>
      </c>
      <c r="C121" s="69">
        <f>C114+C119+C120</f>
        <v>376514</v>
      </c>
      <c r="D121" s="70">
        <f>D114+D119+D120</f>
        <v>338334</v>
      </c>
      <c r="E121" s="70">
        <f>E114+E119+E120</f>
        <v>338093</v>
      </c>
      <c r="F121" s="69"/>
      <c r="G121" s="69"/>
      <c r="H121" s="69">
        <f>H114+H119+H120</f>
        <v>338093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58"/>
      <c r="X121" s="58"/>
    </row>
    <row r="122" spans="1:24" s="6" customFormat="1" ht="15.75" x14ac:dyDescent="0.25">
      <c r="A122" s="74" t="s">
        <v>242</v>
      </c>
      <c r="B122" s="75"/>
      <c r="C122" s="76">
        <f>C98+C121</f>
        <v>1381217</v>
      </c>
      <c r="D122" s="77">
        <f>D98+D121</f>
        <v>1939172</v>
      </c>
      <c r="E122" s="24">
        <f>E98+E121</f>
        <v>979180</v>
      </c>
      <c r="F122" s="76">
        <f>F98+F121</f>
        <v>21329</v>
      </c>
      <c r="G122" s="76"/>
      <c r="H122" s="76">
        <f>SUM(E122:G122)</f>
        <v>1000509</v>
      </c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 x14ac:dyDescent="0.25">
      <c r="B123" s="78"/>
      <c r="C123" s="58"/>
      <c r="D123" s="78"/>
      <c r="E123" s="78"/>
      <c r="F123" s="5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</row>
    <row r="124" spans="1:24" x14ac:dyDescent="0.25">
      <c r="B124" s="78"/>
      <c r="C124" s="58"/>
      <c r="D124" s="78"/>
      <c r="E124" s="78"/>
      <c r="F124" s="5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</row>
    <row r="125" spans="1:24" x14ac:dyDescent="0.25">
      <c r="B125" s="78"/>
      <c r="C125" s="58"/>
      <c r="D125" s="78"/>
      <c r="E125" s="78"/>
      <c r="F125" s="5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</row>
    <row r="126" spans="1:24" x14ac:dyDescent="0.25">
      <c r="B126" s="78"/>
      <c r="C126" s="58"/>
      <c r="D126" s="78"/>
      <c r="E126" s="78"/>
      <c r="F126" s="5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1:24" x14ac:dyDescent="0.25">
      <c r="B127" s="78"/>
      <c r="C127" s="58"/>
      <c r="D127" s="78"/>
      <c r="E127" s="78"/>
      <c r="F127" s="5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x14ac:dyDescent="0.25">
      <c r="B128" s="78"/>
      <c r="C128" s="58"/>
      <c r="D128" s="78"/>
      <c r="E128" s="78"/>
      <c r="F128" s="5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2:24" x14ac:dyDescent="0.25">
      <c r="B129" s="78"/>
      <c r="C129" s="58"/>
      <c r="D129" s="78"/>
      <c r="E129" s="78"/>
      <c r="F129" s="5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</row>
    <row r="130" spans="2:24" x14ac:dyDescent="0.25">
      <c r="B130" s="78"/>
      <c r="C130" s="58"/>
      <c r="D130" s="78"/>
      <c r="E130" s="78"/>
      <c r="F130" s="5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2:24" x14ac:dyDescent="0.25">
      <c r="B131" s="78"/>
      <c r="C131" s="58"/>
      <c r="D131" s="78"/>
      <c r="E131" s="78"/>
      <c r="F131" s="5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2:24" x14ac:dyDescent="0.25">
      <c r="B132" s="78"/>
      <c r="C132" s="58"/>
      <c r="D132" s="78"/>
      <c r="E132" s="78"/>
      <c r="F132" s="5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</row>
    <row r="133" spans="2:24" x14ac:dyDescent="0.25">
      <c r="B133" s="78"/>
      <c r="C133" s="58"/>
      <c r="D133" s="78"/>
      <c r="E133" s="78"/>
      <c r="F133" s="5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</row>
    <row r="134" spans="2:24" x14ac:dyDescent="0.25">
      <c r="B134" s="78"/>
      <c r="C134" s="58"/>
      <c r="D134" s="78"/>
      <c r="E134" s="78"/>
      <c r="F134" s="5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2:24" x14ac:dyDescent="0.25">
      <c r="B135" s="78"/>
      <c r="C135" s="58"/>
      <c r="D135" s="78"/>
      <c r="E135" s="78"/>
      <c r="F135" s="5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2:24" x14ac:dyDescent="0.25">
      <c r="B136" s="78"/>
      <c r="C136" s="58"/>
      <c r="D136" s="78"/>
      <c r="E136" s="78"/>
      <c r="F136" s="5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</row>
    <row r="137" spans="2:24" x14ac:dyDescent="0.25">
      <c r="B137" s="78"/>
      <c r="C137" s="58"/>
      <c r="D137" s="78"/>
      <c r="E137" s="78"/>
      <c r="F137" s="5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</row>
    <row r="138" spans="2:24" x14ac:dyDescent="0.25">
      <c r="B138" s="78"/>
      <c r="C138" s="58"/>
      <c r="D138" s="78"/>
      <c r="E138" s="78"/>
      <c r="F138" s="5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</row>
    <row r="139" spans="2:24" x14ac:dyDescent="0.25">
      <c r="B139" s="78"/>
      <c r="C139" s="58"/>
      <c r="D139" s="78"/>
      <c r="E139" s="78"/>
      <c r="F139" s="5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</row>
    <row r="140" spans="2:24" x14ac:dyDescent="0.25">
      <c r="B140" s="78"/>
      <c r="C140" s="58"/>
      <c r="D140" s="78"/>
      <c r="E140" s="78"/>
      <c r="F140" s="5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2:24" x14ac:dyDescent="0.25">
      <c r="B141" s="78"/>
      <c r="C141" s="58"/>
      <c r="D141" s="78"/>
      <c r="E141" s="78"/>
      <c r="F141" s="5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</row>
    <row r="142" spans="2:24" x14ac:dyDescent="0.25">
      <c r="B142" s="78"/>
      <c r="C142" s="58"/>
      <c r="D142" s="78"/>
      <c r="E142" s="78"/>
      <c r="F142" s="5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2:24" x14ac:dyDescent="0.25">
      <c r="B143" s="78"/>
      <c r="C143" s="58"/>
      <c r="D143" s="78"/>
      <c r="E143" s="78"/>
      <c r="F143" s="5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</row>
    <row r="144" spans="2:24" x14ac:dyDescent="0.25">
      <c r="B144" s="78"/>
      <c r="C144" s="58"/>
      <c r="D144" s="78"/>
      <c r="E144" s="78"/>
      <c r="F144" s="5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</row>
    <row r="145" spans="2:24" x14ac:dyDescent="0.25">
      <c r="B145" s="78"/>
      <c r="C145" s="58"/>
      <c r="D145" s="78"/>
      <c r="E145" s="78"/>
      <c r="F145" s="5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</row>
    <row r="146" spans="2:24" x14ac:dyDescent="0.25">
      <c r="B146" s="78"/>
      <c r="C146" s="58"/>
      <c r="D146" s="78"/>
      <c r="E146" s="78"/>
      <c r="F146" s="5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2:24" x14ac:dyDescent="0.25">
      <c r="B147" s="78"/>
      <c r="C147" s="58"/>
      <c r="D147" s="78"/>
      <c r="E147" s="78"/>
      <c r="F147" s="5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  <row r="148" spans="2:24" x14ac:dyDescent="0.25">
      <c r="B148" s="78"/>
      <c r="C148" s="58"/>
      <c r="D148" s="78"/>
      <c r="E148" s="78"/>
      <c r="F148" s="5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</row>
    <row r="149" spans="2:24" x14ac:dyDescent="0.25">
      <c r="B149" s="78"/>
      <c r="C149" s="58"/>
      <c r="D149" s="78"/>
      <c r="E149" s="78"/>
      <c r="F149" s="5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</row>
    <row r="150" spans="2:24" x14ac:dyDescent="0.25">
      <c r="B150" s="78"/>
      <c r="C150" s="58"/>
      <c r="D150" s="78"/>
      <c r="E150" s="78"/>
      <c r="F150" s="5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</row>
    <row r="151" spans="2:24" x14ac:dyDescent="0.25">
      <c r="B151" s="78"/>
      <c r="C151" s="58"/>
      <c r="D151" s="78"/>
      <c r="E151" s="78"/>
      <c r="F151" s="5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</row>
    <row r="152" spans="2:24" x14ac:dyDescent="0.25">
      <c r="B152" s="78"/>
      <c r="C152" s="58"/>
      <c r="D152" s="78"/>
      <c r="E152" s="78"/>
      <c r="F152" s="5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</row>
    <row r="153" spans="2:24" x14ac:dyDescent="0.25">
      <c r="B153" s="78"/>
      <c r="C153" s="58"/>
      <c r="D153" s="78"/>
      <c r="E153" s="78"/>
      <c r="F153" s="5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</row>
    <row r="154" spans="2:24" x14ac:dyDescent="0.25">
      <c r="B154" s="78"/>
      <c r="C154" s="58"/>
      <c r="D154" s="78"/>
      <c r="E154" s="78"/>
      <c r="F154" s="5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</row>
    <row r="155" spans="2:24" x14ac:dyDescent="0.25">
      <c r="B155" s="78"/>
      <c r="C155" s="58"/>
      <c r="D155" s="78"/>
      <c r="E155" s="78"/>
      <c r="F155" s="5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2:24" x14ac:dyDescent="0.25">
      <c r="B156" s="78"/>
      <c r="C156" s="58"/>
      <c r="D156" s="78"/>
      <c r="E156" s="78"/>
      <c r="F156" s="5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2:24" x14ac:dyDescent="0.25">
      <c r="B157" s="78"/>
      <c r="C157" s="58"/>
      <c r="D157" s="78"/>
      <c r="E157" s="78"/>
      <c r="F157" s="5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2:24" x14ac:dyDescent="0.25">
      <c r="B158" s="78"/>
      <c r="C158" s="58"/>
      <c r="D158" s="78"/>
      <c r="E158" s="78"/>
      <c r="F158" s="5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2:24" x14ac:dyDescent="0.25">
      <c r="B159" s="78"/>
      <c r="C159" s="58"/>
      <c r="D159" s="78"/>
      <c r="E159" s="78"/>
      <c r="F159" s="5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2:24" x14ac:dyDescent="0.25">
      <c r="B160" s="78"/>
      <c r="C160" s="58"/>
      <c r="D160" s="78"/>
      <c r="E160" s="78"/>
      <c r="F160" s="5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2:24" x14ac:dyDescent="0.25">
      <c r="B161" s="78"/>
      <c r="C161" s="58"/>
      <c r="D161" s="78"/>
      <c r="E161" s="78"/>
      <c r="F161" s="5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2:24" x14ac:dyDescent="0.25">
      <c r="B162" s="78"/>
      <c r="C162" s="58"/>
      <c r="D162" s="78"/>
      <c r="E162" s="78"/>
      <c r="F162" s="5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2:24" x14ac:dyDescent="0.25">
      <c r="B163" s="78"/>
      <c r="C163" s="58"/>
      <c r="D163" s="78"/>
      <c r="E163" s="78"/>
      <c r="F163" s="5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2:24" x14ac:dyDescent="0.25">
      <c r="B164" s="78"/>
      <c r="C164" s="58"/>
      <c r="D164" s="78"/>
      <c r="E164" s="78"/>
      <c r="F164" s="5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2:24" x14ac:dyDescent="0.25">
      <c r="B165" s="78"/>
      <c r="C165" s="58"/>
      <c r="D165" s="78"/>
      <c r="E165" s="78"/>
      <c r="F165" s="5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2:24" x14ac:dyDescent="0.25">
      <c r="B166" s="78"/>
      <c r="C166" s="58"/>
      <c r="D166" s="78"/>
      <c r="E166" s="78"/>
      <c r="F166" s="5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2:24" x14ac:dyDescent="0.25">
      <c r="B167" s="78"/>
      <c r="C167" s="58"/>
      <c r="D167" s="78"/>
      <c r="E167" s="78"/>
      <c r="F167" s="5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2:24" x14ac:dyDescent="0.25">
      <c r="B168" s="78"/>
      <c r="C168" s="58"/>
      <c r="D168" s="78"/>
      <c r="E168" s="78"/>
      <c r="F168" s="5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2:24" x14ac:dyDescent="0.25">
      <c r="B169" s="78"/>
      <c r="C169" s="58"/>
      <c r="D169" s="78"/>
      <c r="E169" s="78"/>
      <c r="F169" s="5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2:24" x14ac:dyDescent="0.25">
      <c r="B170" s="78"/>
      <c r="C170" s="58"/>
      <c r="D170" s="78"/>
      <c r="E170" s="78"/>
      <c r="F170" s="5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2:24" x14ac:dyDescent="0.25">
      <c r="B171" s="78"/>
      <c r="C171" s="58"/>
      <c r="D171" s="78"/>
      <c r="E171" s="78"/>
      <c r="F171" s="5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</sheetData>
  <mergeCells count="3">
    <mergeCell ref="A1:H1"/>
    <mergeCell ref="A2:H2"/>
    <mergeCell ref="G4:H4"/>
  </mergeCells>
  <pageMargins left="0" right="0" top="0" bottom="0" header="0.31496062992125984" footer="0.31496062992125984"/>
  <pageSetup paperSize="9" scale="5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önkormányzat </vt:lpstr>
      <vt:lpstr>'kiadások önkormányzat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2021-05-20T13:01:37Z</dcterms:created>
  <dcterms:modified xsi:type="dcterms:W3CDTF">2021-05-20T13:02:26Z</dcterms:modified>
</cp:coreProperties>
</file>