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pénzeszközök változás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H22" i="1" s="1"/>
  <c r="H20" i="1"/>
  <c r="H19" i="1"/>
  <c r="H18" i="1"/>
  <c r="G17" i="1"/>
  <c r="C17" i="1"/>
  <c r="H16" i="1"/>
  <c r="J15" i="1"/>
  <c r="L15" i="1" s="1"/>
  <c r="H15" i="1"/>
  <c r="H14" i="1"/>
  <c r="J14" i="1" s="1"/>
  <c r="L14" i="1" s="1"/>
  <c r="G13" i="1"/>
  <c r="F13" i="1"/>
  <c r="F17" i="1" s="1"/>
  <c r="E13" i="1"/>
  <c r="E17" i="1" s="1"/>
  <c r="D13" i="1"/>
  <c r="D17" i="1" s="1"/>
  <c r="C13" i="1"/>
  <c r="B13" i="1"/>
  <c r="B17" i="1" s="1"/>
  <c r="H11" i="1"/>
  <c r="H8" i="1" s="1"/>
  <c r="H10" i="1"/>
  <c r="H9" i="1"/>
  <c r="G8" i="1"/>
  <c r="F8" i="1"/>
  <c r="E8" i="1"/>
  <c r="D8" i="1"/>
  <c r="C8" i="1"/>
  <c r="B8" i="1"/>
  <c r="H17" i="1" l="1"/>
  <c r="H13" i="1"/>
</calcChain>
</file>

<file path=xl/sharedStrings.xml><?xml version="1.0" encoding="utf-8"?>
<sst xmlns="http://schemas.openxmlformats.org/spreadsheetml/2006/main" count="32" uniqueCount="28">
  <si>
    <t>Vasvár Város Önkormányzata 2020. évi zárszámadás</t>
  </si>
  <si>
    <t>Pénzeszközök változása (E Ft)</t>
  </si>
  <si>
    <t>25.számú melléklet</t>
  </si>
  <si>
    <t>megnevezés</t>
  </si>
  <si>
    <t>Vasvári Egészségügyi Alapellátó Intézmény</t>
  </si>
  <si>
    <t>Vasvári Ficánkoló Óvoda és Mocorgó Bölcsőde</t>
  </si>
  <si>
    <t>Dr. Bendefy László Városi Könyvtár</t>
  </si>
  <si>
    <t>Nagy Gáspár Művelődési Központ</t>
  </si>
  <si>
    <t xml:space="preserve"> Vasvári Polgármesteri Hivatal</t>
  </si>
  <si>
    <t>Vasvár Város Önkormányzata     saját</t>
  </si>
  <si>
    <t>VASVÁR VÁROS ÖNKORMÁNYZATA ÖSSZESEN konszolidálás előtt</t>
  </si>
  <si>
    <t>finanszírozás</t>
  </si>
  <si>
    <t>pénzforgalmi konszolidált</t>
  </si>
  <si>
    <t>előző évi maradvány</t>
  </si>
  <si>
    <t xml:space="preserve">összesen konszolidált költségvetési 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</si>
  <si>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</si>
  <si>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</si>
  <si>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</si>
  <si>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</si>
  <si>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</si>
  <si>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</t>
  </si>
  <si>
    <t>Bevételek                                           (+)</t>
  </si>
  <si>
    <t>B</t>
  </si>
  <si>
    <t>Kiadások                                            (-)</t>
  </si>
  <si>
    <t>K</t>
  </si>
  <si>
    <t>korrekció eszköz illetve forrásoldali elszámolások miatt (forgótőke,előlegek ...)</t>
  </si>
  <si>
    <t>Pénzkészlet tárgyidőszak végén</t>
  </si>
  <si>
    <t xml:space="preserve">Pénzkészlet 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</si>
</sst>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9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/>
    <xf numFmtId="3" fontId="0" fillId="0" borderId="1" xfId="0" applyNumberFormat="1" applyBorder="1"/>
    <xf numFmtId="3" fontId="2" fillId="0" borderId="1" xfId="0" applyNumberFormat="1" applyFont="1" applyBorder="1"/>
    <xf numFmtId="0" fontId="11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/>
    <xf numFmtId="3" fontId="7" fillId="0" borderId="1" xfId="0" applyNumberFormat="1" applyFont="1" applyBorder="1" applyAlignment="1"/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/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H13" sqref="H13"/>
    </sheetView>
  </sheetViews>
  <sheetFormatPr defaultRowHeight="15" x14ac:dyDescent="0.25"/>
  <cols>
    <col min="1" max="1" width="52" customWidth="1"/>
    <col min="2" max="2" width="15.42578125" customWidth="1"/>
    <col min="3" max="3" width="11.5703125" customWidth="1"/>
    <col min="4" max="4" width="10.42578125" customWidth="1"/>
    <col min="5" max="5" width="13.5703125" customWidth="1"/>
    <col min="6" max="6" width="17.140625" customWidth="1"/>
    <col min="7" max="7" width="17.85546875" customWidth="1"/>
    <col min="8" max="8" width="22.7109375" customWidth="1"/>
    <col min="9" max="9" width="10" customWidth="1"/>
    <col min="10" max="10" width="9.5703125" customWidth="1"/>
    <col min="11" max="11" width="13" customWidth="1"/>
    <col min="12" max="12" width="16.28515625" customWidth="1"/>
    <col min="13" max="13" width="4.710937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</row>
    <row r="3" spans="1:13" ht="15" customHeight="1" x14ac:dyDescent="0.25">
      <c r="A3" s="3" t="s">
        <v>0</v>
      </c>
      <c r="B3" s="4"/>
      <c r="C3" s="4"/>
      <c r="D3" s="4"/>
      <c r="E3" s="4"/>
      <c r="F3" s="4"/>
      <c r="G3" s="4"/>
      <c r="H3" s="4"/>
    </row>
    <row r="4" spans="1:13" ht="27.75" customHeight="1" x14ac:dyDescent="0.25">
      <c r="A4" s="3" t="s">
        <v>1</v>
      </c>
      <c r="B4" s="2"/>
      <c r="C4" s="2"/>
      <c r="D4" s="2"/>
      <c r="E4" s="2"/>
      <c r="F4" s="2"/>
      <c r="G4" s="2"/>
      <c r="H4" s="2"/>
    </row>
    <row r="6" spans="1:13" x14ac:dyDescent="0.25">
      <c r="G6" s="5" t="s">
        <v>2</v>
      </c>
    </row>
    <row r="7" spans="1:13" ht="90" x14ac:dyDescent="0.25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9" t="s">
        <v>10</v>
      </c>
      <c r="I7" s="10" t="s">
        <v>11</v>
      </c>
      <c r="J7" s="10" t="s">
        <v>12</v>
      </c>
      <c r="K7" s="10" t="s">
        <v>13</v>
      </c>
      <c r="L7" s="11" t="s">
        <v>14</v>
      </c>
      <c r="M7" s="12"/>
    </row>
    <row r="8" spans="1:13" x14ac:dyDescent="0.25">
      <c r="A8" s="13" t="s">
        <v>15</v>
      </c>
      <c r="B8" s="14">
        <f>B9+B11</f>
        <v>663</v>
      </c>
      <c r="C8" s="14">
        <f>C9+C11</f>
        <v>377</v>
      </c>
      <c r="D8" s="14">
        <f>D9+D11</f>
        <v>2</v>
      </c>
      <c r="E8" s="14">
        <f>E9+E11</f>
        <v>1807</v>
      </c>
      <c r="F8" s="14">
        <f>F9+F11</f>
        <v>230</v>
      </c>
      <c r="G8" s="14">
        <f>G9+G10+G11+G12</f>
        <v>592393</v>
      </c>
      <c r="H8" s="14">
        <f>H9+H10+H11+H12</f>
        <v>595472</v>
      </c>
      <c r="I8" s="15"/>
      <c r="J8" s="15"/>
      <c r="K8" s="15"/>
      <c r="L8" s="16"/>
      <c r="M8" s="12"/>
    </row>
    <row r="9" spans="1:13" ht="45" x14ac:dyDescent="0.25">
      <c r="A9" s="17" t="s">
        <v>16</v>
      </c>
      <c r="B9" s="18">
        <v>573</v>
      </c>
      <c r="C9" s="18">
        <v>361</v>
      </c>
      <c r="D9" s="18">
        <v>2</v>
      </c>
      <c r="E9" s="18">
        <v>1675</v>
      </c>
      <c r="F9" s="19">
        <v>147</v>
      </c>
      <c r="G9" s="20">
        <v>588757</v>
      </c>
      <c r="H9" s="19">
        <f>SUM(B9:G9)</f>
        <v>591515</v>
      </c>
      <c r="I9" s="15"/>
      <c r="J9" s="15"/>
      <c r="K9" s="15"/>
      <c r="L9" s="16"/>
      <c r="M9" s="12"/>
    </row>
    <row r="10" spans="1:13" x14ac:dyDescent="0.25">
      <c r="A10" s="17" t="s">
        <v>17</v>
      </c>
      <c r="B10" s="18"/>
      <c r="C10" s="18"/>
      <c r="D10" s="18"/>
      <c r="E10" s="18"/>
      <c r="F10" s="19"/>
      <c r="G10" s="20">
        <v>3515</v>
      </c>
      <c r="H10" s="19">
        <f>SUM(B10:G10)</f>
        <v>3515</v>
      </c>
      <c r="I10" s="15"/>
      <c r="J10" s="15"/>
      <c r="K10" s="15"/>
      <c r="L10" s="16"/>
      <c r="M10" s="12"/>
    </row>
    <row r="11" spans="1:13" x14ac:dyDescent="0.25">
      <c r="A11" s="17" t="s">
        <v>18</v>
      </c>
      <c r="B11" s="18">
        <v>90</v>
      </c>
      <c r="C11" s="18">
        <v>16</v>
      </c>
      <c r="D11" s="18"/>
      <c r="E11" s="18">
        <v>132</v>
      </c>
      <c r="F11" s="19">
        <v>83</v>
      </c>
      <c r="G11" s="20">
        <v>121</v>
      </c>
      <c r="H11" s="19">
        <f>SUM(B11:G11)</f>
        <v>442</v>
      </c>
      <c r="I11" s="15"/>
      <c r="J11" s="15"/>
      <c r="K11" s="15"/>
      <c r="L11" s="16"/>
      <c r="M11" s="12"/>
    </row>
    <row r="12" spans="1:13" x14ac:dyDescent="0.25">
      <c r="A12" s="17" t="s">
        <v>19</v>
      </c>
      <c r="B12" s="18"/>
      <c r="C12" s="18"/>
      <c r="D12" s="18"/>
      <c r="E12" s="18"/>
      <c r="F12" s="19"/>
      <c r="G12" s="20"/>
      <c r="H12" s="19"/>
      <c r="I12" s="15"/>
      <c r="J12" s="15"/>
      <c r="K12" s="15"/>
      <c r="L12" s="16"/>
      <c r="M12" s="12"/>
    </row>
    <row r="13" spans="1:13" x14ac:dyDescent="0.25">
      <c r="A13" s="13" t="s">
        <v>20</v>
      </c>
      <c r="B13" s="21">
        <f t="shared" ref="B13:G13" si="0">SUM(B9:B12)</f>
        <v>663</v>
      </c>
      <c r="C13" s="21">
        <f t="shared" si="0"/>
        <v>377</v>
      </c>
      <c r="D13" s="21">
        <f t="shared" si="0"/>
        <v>2</v>
      </c>
      <c r="E13" s="21">
        <f t="shared" si="0"/>
        <v>1807</v>
      </c>
      <c r="F13" s="14">
        <f t="shared" si="0"/>
        <v>230</v>
      </c>
      <c r="G13" s="22">
        <f t="shared" si="0"/>
        <v>592393</v>
      </c>
      <c r="H13" s="14">
        <f t="shared" ref="H13:H20" si="1">SUM(B13:G13)</f>
        <v>595472</v>
      </c>
      <c r="I13" s="15"/>
      <c r="J13" s="15"/>
      <c r="K13" s="15"/>
      <c r="L13" s="16"/>
      <c r="M13" s="12"/>
    </row>
    <row r="14" spans="1:13" x14ac:dyDescent="0.25">
      <c r="A14" s="13" t="s">
        <v>21</v>
      </c>
      <c r="B14" s="21">
        <v>85325</v>
      </c>
      <c r="C14" s="21">
        <v>137470</v>
      </c>
      <c r="D14" s="21">
        <v>26179</v>
      </c>
      <c r="E14" s="21">
        <v>39002</v>
      </c>
      <c r="F14" s="22">
        <v>125752</v>
      </c>
      <c r="G14" s="22">
        <v>1486462</v>
      </c>
      <c r="H14" s="14">
        <f t="shared" si="1"/>
        <v>1900190</v>
      </c>
      <c r="I14" s="23">
        <v>-323471</v>
      </c>
      <c r="J14" s="23">
        <f>SUM(H14:I14)</f>
        <v>1576719</v>
      </c>
      <c r="K14" s="23">
        <v>555334</v>
      </c>
      <c r="L14" s="24">
        <f>SUM(J14:K14)</f>
        <v>2132053</v>
      </c>
      <c r="M14" s="25" t="s">
        <v>22</v>
      </c>
    </row>
    <row r="15" spans="1:13" x14ac:dyDescent="0.25">
      <c r="A15" s="13" t="s">
        <v>23</v>
      </c>
      <c r="B15" s="21">
        <v>85524</v>
      </c>
      <c r="C15" s="21">
        <v>139695</v>
      </c>
      <c r="D15" s="21">
        <v>26422</v>
      </c>
      <c r="E15" s="21">
        <v>36224</v>
      </c>
      <c r="F15" s="22">
        <v>125745</v>
      </c>
      <c r="G15" s="22">
        <v>1000509</v>
      </c>
      <c r="H15" s="14">
        <f t="shared" si="1"/>
        <v>1414119</v>
      </c>
      <c r="I15" s="23">
        <v>-323471</v>
      </c>
      <c r="J15" s="23">
        <f>SUM(H15:I15)</f>
        <v>1090648</v>
      </c>
      <c r="K15" s="23"/>
      <c r="L15" s="26">
        <f>SUM(J15:K15)</f>
        <v>1090648</v>
      </c>
      <c r="M15" s="25" t="s">
        <v>24</v>
      </c>
    </row>
    <row r="16" spans="1:13" ht="25.5" x14ac:dyDescent="0.25">
      <c r="A16" s="13" t="s">
        <v>25</v>
      </c>
      <c r="B16" s="21">
        <v>311</v>
      </c>
      <c r="C16" s="21">
        <v>2000</v>
      </c>
      <c r="D16" s="21">
        <v>380</v>
      </c>
      <c r="E16" s="21">
        <v>-373</v>
      </c>
      <c r="F16" s="22">
        <v>35</v>
      </c>
      <c r="G16" s="22">
        <v>-21542</v>
      </c>
      <c r="H16" s="14">
        <f t="shared" si="1"/>
        <v>-19189</v>
      </c>
      <c r="I16" s="15"/>
      <c r="J16" s="15"/>
      <c r="K16" s="15"/>
      <c r="L16" s="16"/>
      <c r="M16" s="12"/>
    </row>
    <row r="17" spans="1:13" x14ac:dyDescent="0.25">
      <c r="A17" s="13" t="s">
        <v>26</v>
      </c>
      <c r="B17" s="14">
        <f t="shared" ref="B17:G17" si="2">B13+B14-B15+B16</f>
        <v>775</v>
      </c>
      <c r="C17" s="14">
        <f t="shared" si="2"/>
        <v>152</v>
      </c>
      <c r="D17" s="14">
        <f t="shared" si="2"/>
        <v>139</v>
      </c>
      <c r="E17" s="14">
        <f t="shared" si="2"/>
        <v>4212</v>
      </c>
      <c r="F17" s="14">
        <f t="shared" si="2"/>
        <v>272</v>
      </c>
      <c r="G17" s="14">
        <f t="shared" si="2"/>
        <v>1056804</v>
      </c>
      <c r="H17" s="14">
        <f t="shared" si="1"/>
        <v>1062354</v>
      </c>
      <c r="I17" s="15"/>
      <c r="J17" s="15"/>
      <c r="K17" s="15"/>
      <c r="L17" s="16"/>
      <c r="M17" s="12"/>
    </row>
    <row r="18" spans="1:13" ht="45" x14ac:dyDescent="0.25">
      <c r="A18" s="17" t="s">
        <v>16</v>
      </c>
      <c r="B18" s="18">
        <v>744</v>
      </c>
      <c r="C18" s="18">
        <v>122</v>
      </c>
      <c r="D18" s="18">
        <v>130</v>
      </c>
      <c r="E18" s="18">
        <v>4208</v>
      </c>
      <c r="F18" s="19">
        <v>234</v>
      </c>
      <c r="G18" s="20">
        <v>1052836</v>
      </c>
      <c r="H18" s="19">
        <f t="shared" si="1"/>
        <v>1058274</v>
      </c>
      <c r="I18" s="15"/>
      <c r="J18" s="15"/>
      <c r="K18" s="15"/>
      <c r="L18" s="16"/>
      <c r="M18" s="12"/>
    </row>
    <row r="19" spans="1:13" x14ac:dyDescent="0.25">
      <c r="A19" s="17" t="s">
        <v>17</v>
      </c>
      <c r="B19" s="18"/>
      <c r="C19" s="18"/>
      <c r="D19" s="18"/>
      <c r="E19" s="18"/>
      <c r="F19" s="19"/>
      <c r="G19" s="20">
        <v>3859</v>
      </c>
      <c r="H19" s="19">
        <f t="shared" si="1"/>
        <v>3859</v>
      </c>
      <c r="I19" s="15"/>
      <c r="J19" s="15"/>
      <c r="K19" s="15"/>
      <c r="L19" s="16"/>
      <c r="M19" s="12"/>
    </row>
    <row r="20" spans="1:13" x14ac:dyDescent="0.25">
      <c r="A20" s="17" t="s">
        <v>18</v>
      </c>
      <c r="B20" s="18">
        <v>31</v>
      </c>
      <c r="C20" s="18">
        <v>30</v>
      </c>
      <c r="D20" s="18">
        <v>9</v>
      </c>
      <c r="E20" s="18">
        <v>4</v>
      </c>
      <c r="F20" s="19">
        <v>38</v>
      </c>
      <c r="G20" s="20">
        <v>109</v>
      </c>
      <c r="H20" s="19">
        <f t="shared" si="1"/>
        <v>221</v>
      </c>
      <c r="I20" s="15"/>
      <c r="J20" s="15"/>
      <c r="K20" s="15"/>
      <c r="L20" s="16"/>
      <c r="M20" s="12"/>
    </row>
    <row r="21" spans="1:13" x14ac:dyDescent="0.25">
      <c r="A21" s="17" t="s">
        <v>19</v>
      </c>
      <c r="B21" s="18"/>
      <c r="C21" s="18"/>
      <c r="D21" s="18"/>
      <c r="E21" s="18"/>
      <c r="F21" s="19"/>
      <c r="G21" s="20"/>
      <c r="H21" s="19"/>
      <c r="I21" s="15"/>
      <c r="J21" s="15"/>
      <c r="K21" s="15"/>
      <c r="L21" s="16"/>
      <c r="M21" s="12"/>
    </row>
    <row r="22" spans="1:13" x14ac:dyDescent="0.25">
      <c r="A22" s="27" t="s">
        <v>27</v>
      </c>
      <c r="B22" s="28">
        <f t="shared" ref="B22:G22" si="3">SUM(B18:B21)</f>
        <v>775</v>
      </c>
      <c r="C22" s="28">
        <f t="shared" si="3"/>
        <v>152</v>
      </c>
      <c r="D22" s="28">
        <f t="shared" si="3"/>
        <v>139</v>
      </c>
      <c r="E22" s="28">
        <f t="shared" si="3"/>
        <v>4212</v>
      </c>
      <c r="F22" s="29">
        <f t="shared" si="3"/>
        <v>272</v>
      </c>
      <c r="G22" s="30">
        <f t="shared" si="3"/>
        <v>1056804</v>
      </c>
      <c r="H22" s="29">
        <f>SUM(B22:G22)</f>
        <v>1062354</v>
      </c>
      <c r="I22" s="15"/>
      <c r="J22" s="15"/>
      <c r="K22" s="15"/>
      <c r="L22" s="16"/>
      <c r="M22" s="12"/>
    </row>
    <row r="23" spans="1:13" x14ac:dyDescent="0.25">
      <c r="L23" s="31"/>
      <c r="M23" s="31"/>
    </row>
    <row r="24" spans="1:13" x14ac:dyDescent="0.25">
      <c r="G24" s="32"/>
      <c r="H24" s="33"/>
    </row>
    <row r="25" spans="1:13" x14ac:dyDescent="0.25">
      <c r="G25" s="32"/>
      <c r="H25" s="33"/>
    </row>
    <row r="28" spans="1:13" x14ac:dyDescent="0.25">
      <c r="G28" s="32"/>
    </row>
    <row r="29" spans="1:13" x14ac:dyDescent="0.25">
      <c r="G29" s="32"/>
    </row>
  </sheetData>
  <mergeCells count="3">
    <mergeCell ref="A1:H1"/>
    <mergeCell ref="A3:H3"/>
    <mergeCell ref="A4:H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pénzeszközök változása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2021-05-20T13:28:27Z</dcterms:created>
  <dcterms:modified xsi:type="dcterms:W3CDTF">2021-05-20T13:28:49Z</dcterms:modified>
</cp:coreProperties>
</file>