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MÉRLEG Áht 24. § (2)" sheetId="1" r:id="rId1"/>
  </sheets>
  <definedNames>
    <definedName name="_xlnm.Print_Area" localSheetId="0">'MÉRLEG Áht 24. § (2)'!$A$1:$E$162</definedName>
    <definedName name="_pr232" localSheetId="0">'MÉRLEG Áht 24. § (2)'!$A$18</definedName>
    <definedName name="_pr233" localSheetId="0">'MÉRLEG Áht 24. § (2)'!$A$19</definedName>
    <definedName name="_pr234" localSheetId="0">'MÉRLEG Áht 24. § (2)'!$A$20</definedName>
    <definedName name="_pr235" localSheetId="0">'MÉRLEG Áht 24. § (2)'!$A$21</definedName>
    <definedName name="_pr236" localSheetId="0">'MÉRLEG Áht 24. § (2)'!$A$22</definedName>
    <definedName name="_pr312" localSheetId="0">'MÉRLEG Áht 24. § (2)'!$A$9</definedName>
    <definedName name="_pr313" localSheetId="0">'MÉRLEG Áht 24. § (2)'!$A$10</definedName>
    <definedName name="_pr314" localSheetId="0">'MÉRLEG Áht 24. § (2)'!$A$11</definedName>
    <definedName name="_pr315" localSheetId="0">'MÉRLEG Áht 24. § (2)'!$A$12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F160" i="1" s="1"/>
  <c r="D153" i="1"/>
  <c r="D160" i="1" s="1"/>
  <c r="G147" i="1"/>
  <c r="G153" i="1" s="1"/>
  <c r="G160" i="1" s="1"/>
  <c r="F147" i="1"/>
  <c r="E147" i="1"/>
  <c r="E153" i="1" s="1"/>
  <c r="E160" i="1" s="1"/>
  <c r="D147" i="1"/>
  <c r="C147" i="1"/>
  <c r="C153" i="1" s="1"/>
  <c r="C160" i="1" s="1"/>
  <c r="G137" i="1"/>
  <c r="C137" i="1"/>
  <c r="G136" i="1"/>
  <c r="F136" i="1"/>
  <c r="E136" i="1"/>
  <c r="D136" i="1"/>
  <c r="C136" i="1"/>
  <c r="G131" i="1"/>
  <c r="F131" i="1"/>
  <c r="E131" i="1"/>
  <c r="D131" i="1"/>
  <c r="C131" i="1"/>
  <c r="G125" i="1"/>
  <c r="F125" i="1"/>
  <c r="F137" i="1" s="1"/>
  <c r="E125" i="1"/>
  <c r="E137" i="1" s="1"/>
  <c r="D125" i="1"/>
  <c r="D137" i="1" s="1"/>
  <c r="C125" i="1"/>
  <c r="G119" i="1"/>
  <c r="G138" i="1" s="1"/>
  <c r="C119" i="1"/>
  <c r="C138" i="1" s="1"/>
  <c r="G118" i="1"/>
  <c r="F118" i="1"/>
  <c r="D118" i="1"/>
  <c r="C118" i="1"/>
  <c r="G112" i="1"/>
  <c r="F112" i="1"/>
  <c r="E112" i="1"/>
  <c r="D112" i="1"/>
  <c r="C112" i="1"/>
  <c r="G100" i="1"/>
  <c r="F100" i="1"/>
  <c r="E100" i="1"/>
  <c r="D100" i="1"/>
  <c r="C100" i="1"/>
  <c r="G93" i="1"/>
  <c r="F93" i="1"/>
  <c r="F119" i="1" s="1"/>
  <c r="F138" i="1" s="1"/>
  <c r="F161" i="1" s="1"/>
  <c r="E93" i="1"/>
  <c r="E119" i="1" s="1"/>
  <c r="E138" i="1" s="1"/>
  <c r="E161" i="1" s="1"/>
  <c r="D93" i="1"/>
  <c r="D119" i="1" s="1"/>
  <c r="C93" i="1"/>
  <c r="G81" i="1"/>
  <c r="F81" i="1"/>
  <c r="D81" i="1"/>
  <c r="C81" i="1"/>
  <c r="G74" i="1"/>
  <c r="F74" i="1"/>
  <c r="E74" i="1"/>
  <c r="E81" i="1" s="1"/>
  <c r="D74" i="1"/>
  <c r="C74" i="1"/>
  <c r="G64" i="1"/>
  <c r="G140" i="1" s="1"/>
  <c r="C64" i="1"/>
  <c r="C140" i="1" s="1"/>
  <c r="G63" i="1"/>
  <c r="F63" i="1"/>
  <c r="E63" i="1"/>
  <c r="D63" i="1"/>
  <c r="C63" i="1"/>
  <c r="G54" i="1"/>
  <c r="F54" i="1"/>
  <c r="E54" i="1"/>
  <c r="D54" i="1"/>
  <c r="C54" i="1"/>
  <c r="G49" i="1"/>
  <c r="F49" i="1"/>
  <c r="F64" i="1" s="1"/>
  <c r="F140" i="1" s="1"/>
  <c r="E49" i="1"/>
  <c r="E64" i="1" s="1"/>
  <c r="E140" i="1" s="1"/>
  <c r="D49" i="1"/>
  <c r="D64" i="1" s="1"/>
  <c r="C49" i="1"/>
  <c r="G40" i="1"/>
  <c r="F40" i="1"/>
  <c r="E40" i="1"/>
  <c r="D40" i="1"/>
  <c r="C40" i="1"/>
  <c r="G26" i="1"/>
  <c r="F26" i="1"/>
  <c r="E26" i="1"/>
  <c r="D26" i="1"/>
  <c r="C26" i="1"/>
  <c r="G17" i="1"/>
  <c r="F17" i="1"/>
  <c r="E17" i="1"/>
  <c r="D17" i="1"/>
  <c r="C17" i="1"/>
  <c r="G10" i="1"/>
  <c r="G41" i="1" s="1"/>
  <c r="F10" i="1"/>
  <c r="F41" i="1" s="1"/>
  <c r="E10" i="1"/>
  <c r="E41" i="1" s="1"/>
  <c r="D10" i="1"/>
  <c r="D41" i="1" s="1"/>
  <c r="C10" i="1"/>
  <c r="C41" i="1" s="1"/>
  <c r="F139" i="1" l="1"/>
  <c r="F65" i="1"/>
  <c r="F82" i="1" s="1"/>
  <c r="D138" i="1"/>
  <c r="D161" i="1" s="1"/>
  <c r="C139" i="1"/>
  <c r="C65" i="1"/>
  <c r="C82" i="1" s="1"/>
  <c r="G139" i="1"/>
  <c r="G65" i="1"/>
  <c r="G82" i="1" s="1"/>
  <c r="D139" i="1"/>
  <c r="D65" i="1"/>
  <c r="D82" i="1" s="1"/>
  <c r="D140" i="1"/>
  <c r="C161" i="1"/>
  <c r="E65" i="1"/>
  <c r="E82" i="1" s="1"/>
  <c r="E139" i="1"/>
  <c r="G161" i="1"/>
</calcChain>
</file>

<file path=xl/sharedStrings.xml><?xml version="1.0" encoding="utf-8"?>
<sst xmlns="http://schemas.openxmlformats.org/spreadsheetml/2006/main" count="309" uniqueCount="299">
  <si>
    <t>Vasvár Város Önkormányzat 2020. évi zárszámadása</t>
  </si>
  <si>
    <t>A helyi önkormányzat költségvetési mérlege közgazdasági tagolásban (E Ft)</t>
  </si>
  <si>
    <t>29. számú melléklete</t>
  </si>
  <si>
    <t>Rovat megnevezése</t>
  </si>
  <si>
    <t>Rovat-szám</t>
  </si>
  <si>
    <t>2018. évi (teljesítés)</t>
  </si>
  <si>
    <t>2019. évi (teljesítés)</t>
  </si>
  <si>
    <t>2020. évi eredeti ei.</t>
  </si>
  <si>
    <t>2020. évi módosított ei.</t>
  </si>
  <si>
    <t>2020. évi (teljesítés)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</si>
  <si>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</si>
  <si>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</si>
  <si>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</si>
  <si>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</si>
  <si>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</si>
  <si>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</si>
  <si>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</si>
  <si>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</si>
  <si>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</si>
  <si>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</si>
  <si>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</si>
  <si>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</si>
  <si>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</si>
  <si>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</si>
  <si>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</si>
  <si>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</si>
  <si>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</si>
  <si>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</si>
  <si>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</si>
  <si>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</si>
  <si>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</si>
  <si>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</si>
  <si>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</si>
  <si>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</si>
  <si>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</si>
  <si>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</si>
  <si>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</si>
  <si>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</si>
  <si>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</si>
  <si>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</si>
  <si>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</si>
  <si>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</si>
  <si>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</si>
  <si>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</si>
  <si>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</si>
  <si>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</si>
  <si>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</si>
  <si>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</si>
  <si>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</si>
  <si>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</si>
  <si>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</si>
  <si>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</si>
  <si>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</si>
  <si>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</si>
  <si>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</si>
  <si>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</si>
  <si>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</si>
  <si>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</si>
  <si>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</si>
  <si>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</si>
  <si>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</si>
  <si>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</si>
  <si>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</si>
  <si>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</si>
  <si>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</si>
  <si>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</si>
  <si>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</si>
  <si>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</si>
  <si>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</si>
  <si>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</si>
  <si>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</si>
  <si>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</si>
  <si>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</si>
  <si>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</si>
  <si>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</si>
  <si>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</si>
  <si>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</si>
  <si>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</si>
  <si>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</si>
  <si>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</si>
  <si>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</si>
  <si>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</si>
  <si>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</si>
  <si>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</si>
  <si>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</si>
  <si>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</si>
  <si>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</si>
  <si>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</si>
  <si>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</si>
  <si>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</si>
  <si>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</si>
  <si>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</si>
  <si>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</si>
  <si>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</si>
  <si>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</si>
  <si>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</si>
  <si>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</si>
  <si>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</si>
  <si>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</si>
  <si>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</si>
  <si>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</si>
  <si>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</si>
  <si>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</si>
  <si>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</si>
  <si>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</si>
  <si>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</si>
  <si>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</si>
  <si>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</si>
  <si>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</si>
  <si>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</si>
  <si>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</si>
  <si>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</si>
  <si>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</si>
  <si>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</si>
  <si>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</si>
  <si>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</si>
  <si>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</si>
  <si>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</si>
  <si>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</si>
  <si>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</si>
  <si>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</si>
  <si>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</si>
  <si>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</si>
  <si>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</si>
  <si>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</si>
  <si>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</si>
  <si>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</si>
  <si>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</si>
  <si>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</si>
  <si>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</si>
  <si>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</si>
  <si>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</si>
  <si>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</si>
  <si>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</si>
  <si>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</si>
  <si>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</si>
  <si>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</si>
  <si>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</si>
  <si>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</si>
  <si>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</si>
  <si>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</si>
  <si>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</si>
  <si>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</si>
  <si>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</si>
  <si>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</si>
  <si>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</si>
  <si>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</si>
  <si>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</si>
  <si>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</si>
  <si>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</si>
  <si>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</si>
  <si>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</si>
  <si>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</si>
  <si>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</si>
  <si>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</si>
  <si>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</si>
  <si>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</si>
  <si>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</si>
  <si>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</si>
  <si>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</si>
  <si>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</si>
  <si>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</si>
  <si>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</si>
  <si>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</si>
  <si>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</si>
  <si>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</si>
  <si>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</si>
  <si>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</si>
  <si>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</si>
  <si>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</si>
  <si>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</si>
  <si>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</si>
  <si>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</si>
  <si>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</si>
  <si>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</si>
  <si>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</si>
  <si>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</si>
  <si>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</si>
  <si>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</si>
  <si>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</si>
  <si>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</si>
  <si>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</si>
  <si>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</si>
  <si>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</si>
  <si>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</si>
  <si>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</si>
  <si>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</si>
  <si>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</si>
  <si>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</si>
  <si>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</si>
  <si>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eelenértéke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</si>
  <si>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</si>
  <si>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</si>
  <si>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</si>
  <si>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</si>
  <si>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</si>
  <si>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</si>
  <si>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</si>
  <si>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</si>
  <si>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</si>
  <si>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</si>
  <si>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</si>
  <si>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</si>
  <si>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</si>
  <si>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</si>
  <si>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</si>
  <si>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</si>
  <si>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</si>
  <si>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</si>
  <si>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</si>
  <si>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</si>
  <si>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</si>
  <si>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</si>
  <si>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</si>
  <si>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nemz.</t>
  </si>
  <si>
    <t>B63</t>
  </si>
  <si>
    <t>Működési célú visszatérítendő támogatások, kölcsönök visszatérülése áhtn kívülről</t>
  </si>
  <si>
    <t>B64</t>
  </si>
  <si>
    <t>Egyéb működési célú átvett pénzeszközök</t>
  </si>
  <si>
    <t>B65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</si>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</sst>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 applyFill="1"/>
    <xf numFmtId="0" fontId="1" fillId="0" borderId="0" xfId="1"/>
    <xf numFmtId="0" fontId="3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/>
    </xf>
    <xf numFmtId="0" fontId="5" fillId="0" borderId="1" xfId="1" applyFont="1" applyBorder="1"/>
    <xf numFmtId="0" fontId="5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1" xfId="1" applyFont="1" applyBorder="1"/>
    <xf numFmtId="0" fontId="2" fillId="0" borderId="1" xfId="0" applyFont="1" applyBorder="1"/>
    <xf numFmtId="0" fontId="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Border="1"/>
    <xf numFmtId="0" fontId="10" fillId="0" borderId="1" xfId="1" applyFont="1" applyFill="1" applyBorder="1" applyAlignment="1">
      <alignment vertical="center"/>
    </xf>
    <xf numFmtId="0" fontId="13" fillId="4" borderId="1" xfId="1" applyFont="1" applyFill="1" applyBorder="1"/>
    <xf numFmtId="164" fontId="2" fillId="4" borderId="1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4" fillId="5" borderId="1" xfId="1" applyFont="1" applyFill="1" applyBorder="1" applyAlignment="1">
      <alignment horizontal="left" vertical="center"/>
    </xf>
    <xf numFmtId="164" fontId="14" fillId="5" borderId="1" xfId="1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6" fillId="5" borderId="1" xfId="1" applyFont="1" applyFill="1" applyBorder="1" applyAlignment="1">
      <alignment horizontal="left" vertical="center"/>
    </xf>
    <xf numFmtId="0" fontId="14" fillId="5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4" fillId="6" borderId="1" xfId="1" applyFont="1" applyFill="1" applyBorder="1"/>
    <xf numFmtId="0" fontId="17" fillId="6" borderId="1" xfId="1" applyFont="1" applyFill="1" applyBorder="1"/>
    <xf numFmtId="0" fontId="2" fillId="0" borderId="1" xfId="0" applyFont="1" applyBorder="1" applyAlignment="1">
      <alignment horizontal="right"/>
    </xf>
    <xf numFmtId="0" fontId="2" fillId="4" borderId="1" xfId="1" applyFont="1" applyFill="1" applyBorder="1" applyAlignment="1">
      <alignment horizontal="left" vertical="center"/>
    </xf>
    <xf numFmtId="0" fontId="16" fillId="5" borderId="1" xfId="1" applyFont="1" applyFill="1" applyBorder="1" applyAlignment="1">
      <alignment horizontal="left" vertical="center" wrapText="1"/>
    </xf>
    <xf numFmtId="0" fontId="14" fillId="7" borderId="1" xfId="1" applyFont="1" applyFill="1" applyBorder="1"/>
    <xf numFmtId="0" fontId="14" fillId="7" borderId="1" xfId="1" applyFont="1" applyFill="1" applyBorder="1" applyAlignment="1">
      <alignment horizontal="left" vertical="center"/>
    </xf>
    <xf numFmtId="0" fontId="12" fillId="0" borderId="1" xfId="0" applyFont="1" applyBorder="1"/>
  </cellXfs>
  <cellStyles count="2">
    <cellStyle name="Normál" xfId="0" builtinId="0"/>
    <cellStyle name="Normá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tabSelected="1" workbookViewId="0">
      <selection activeCell="A2" sqref="A2:G161"/>
    </sheetView>
  </sheetViews>
  <sheetFormatPr defaultRowHeight="15" x14ac:dyDescent="0.25"/>
  <cols>
    <col min="1" max="1" width="101.28515625" style="4" customWidth="1"/>
    <col min="2" max="2" width="10.28515625" style="4" customWidth="1"/>
    <col min="3" max="3" width="12.28515625" style="4" customWidth="1"/>
    <col min="4" max="4" width="13.5703125" style="4" customWidth="1"/>
    <col min="5" max="5" width="13.140625" style="4" customWidth="1"/>
    <col min="6" max="6" width="14.42578125" style="4" customWidth="1"/>
    <col min="7" max="7" width="14" style="4" customWidth="1"/>
    <col min="8" max="16384" width="9.140625" style="4"/>
  </cols>
  <sheetData>
    <row r="1" spans="1:7" x14ac:dyDescent="0.25">
      <c r="A1" s="1"/>
      <c r="B1" s="2"/>
      <c r="C1" s="2"/>
      <c r="D1" s="2"/>
      <c r="E1" s="3"/>
      <c r="F1" s="3"/>
    </row>
    <row r="2" spans="1:7" ht="26.25" customHeight="1" x14ac:dyDescent="0.25">
      <c r="A2" s="5" t="s">
        <v>0</v>
      </c>
      <c r="B2" s="6"/>
      <c r="C2" s="6"/>
      <c r="D2" s="6"/>
      <c r="E2" s="6"/>
    </row>
    <row r="3" spans="1:7" ht="30" customHeight="1" x14ac:dyDescent="0.25">
      <c r="A3" s="7" t="s">
        <v>1</v>
      </c>
      <c r="B3" s="8"/>
      <c r="C3" s="8"/>
      <c r="D3" s="8"/>
      <c r="E3" s="8"/>
    </row>
    <row r="4" spans="1:7" ht="30" customHeight="1" x14ac:dyDescent="0.25">
      <c r="A4" s="9"/>
      <c r="B4" s="10"/>
      <c r="C4" s="10"/>
      <c r="D4" s="10"/>
      <c r="E4" s="10"/>
    </row>
    <row r="6" spans="1:7" x14ac:dyDescent="0.25">
      <c r="A6" s="11"/>
      <c r="C6" s="12"/>
      <c r="E6" s="12"/>
      <c r="G6" s="13" t="s">
        <v>2</v>
      </c>
    </row>
    <row r="7" spans="1:7" ht="48.75" customHeight="1" x14ac:dyDescent="0.3">
      <c r="A7" s="14" t="s">
        <v>3</v>
      </c>
      <c r="B7" s="15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</row>
    <row r="8" spans="1:7" x14ac:dyDescent="0.25">
      <c r="A8" s="17" t="s">
        <v>10</v>
      </c>
      <c r="B8" s="18" t="s">
        <v>11</v>
      </c>
      <c r="C8" s="19">
        <v>238579</v>
      </c>
      <c r="D8" s="19">
        <v>262885</v>
      </c>
      <c r="E8" s="20">
        <v>286735</v>
      </c>
      <c r="F8" s="19">
        <v>291267</v>
      </c>
      <c r="G8" s="19">
        <v>291131</v>
      </c>
    </row>
    <row r="9" spans="1:7" x14ac:dyDescent="0.25">
      <c r="A9" s="21" t="s">
        <v>12</v>
      </c>
      <c r="B9" s="18" t="s">
        <v>13</v>
      </c>
      <c r="C9" s="19">
        <v>41557</v>
      </c>
      <c r="D9" s="19">
        <v>47183</v>
      </c>
      <c r="E9" s="20">
        <v>40285</v>
      </c>
      <c r="F9" s="19">
        <v>39607</v>
      </c>
      <c r="G9" s="19">
        <v>37649</v>
      </c>
    </row>
    <row r="10" spans="1:7" x14ac:dyDescent="0.25">
      <c r="A10" s="22" t="s">
        <v>14</v>
      </c>
      <c r="B10" s="23" t="s">
        <v>15</v>
      </c>
      <c r="C10" s="24">
        <f>SUM(C8:C9)</f>
        <v>280136</v>
      </c>
      <c r="D10" s="24">
        <f>SUM(D8:D9)</f>
        <v>310068</v>
      </c>
      <c r="E10" s="25">
        <f>SUM(E8:E9)</f>
        <v>327020</v>
      </c>
      <c r="F10" s="24">
        <f>SUM(F8:F9)</f>
        <v>330874</v>
      </c>
      <c r="G10" s="24">
        <f>SUM(G8:G9)</f>
        <v>328780</v>
      </c>
    </row>
    <row r="11" spans="1:7" x14ac:dyDescent="0.25">
      <c r="A11" s="26" t="s">
        <v>16</v>
      </c>
      <c r="B11" s="23" t="s">
        <v>17</v>
      </c>
      <c r="C11" s="24">
        <v>55252</v>
      </c>
      <c r="D11" s="24">
        <v>58016</v>
      </c>
      <c r="E11" s="25">
        <v>57017</v>
      </c>
      <c r="F11" s="24">
        <v>55378</v>
      </c>
      <c r="G11" s="24">
        <v>55053</v>
      </c>
    </row>
    <row r="12" spans="1:7" x14ac:dyDescent="0.25">
      <c r="A12" s="21" t="s">
        <v>18</v>
      </c>
      <c r="B12" s="18" t="s">
        <v>19</v>
      </c>
      <c r="C12" s="19">
        <v>27973</v>
      </c>
      <c r="D12" s="19">
        <v>39143</v>
      </c>
      <c r="E12" s="20">
        <v>21800</v>
      </c>
      <c r="F12" s="19">
        <v>29475</v>
      </c>
      <c r="G12" s="19">
        <v>28484</v>
      </c>
    </row>
    <row r="13" spans="1:7" x14ac:dyDescent="0.25">
      <c r="A13" s="21" t="s">
        <v>20</v>
      </c>
      <c r="B13" s="18" t="s">
        <v>21</v>
      </c>
      <c r="C13" s="19">
        <v>7502</v>
      </c>
      <c r="D13" s="19">
        <v>7558</v>
      </c>
      <c r="E13" s="20">
        <v>8460</v>
      </c>
      <c r="F13" s="19">
        <v>7564</v>
      </c>
      <c r="G13" s="19">
        <v>7224</v>
      </c>
    </row>
    <row r="14" spans="1:7" x14ac:dyDescent="0.25">
      <c r="A14" s="21" t="s">
        <v>22</v>
      </c>
      <c r="B14" s="18" t="s">
        <v>23</v>
      </c>
      <c r="C14" s="19">
        <v>218965</v>
      </c>
      <c r="D14" s="19">
        <v>237281</v>
      </c>
      <c r="E14" s="20">
        <v>247403</v>
      </c>
      <c r="F14" s="19">
        <v>233045</v>
      </c>
      <c r="G14" s="19">
        <v>210583</v>
      </c>
    </row>
    <row r="15" spans="1:7" x14ac:dyDescent="0.25">
      <c r="A15" s="21" t="s">
        <v>24</v>
      </c>
      <c r="B15" s="18" t="s">
        <v>25</v>
      </c>
      <c r="C15" s="19">
        <v>1852</v>
      </c>
      <c r="D15" s="19">
        <v>1954</v>
      </c>
      <c r="E15" s="20">
        <v>1603</v>
      </c>
      <c r="F15" s="19">
        <v>1810</v>
      </c>
      <c r="G15" s="19">
        <v>1566</v>
      </c>
    </row>
    <row r="16" spans="1:7" x14ac:dyDescent="0.25">
      <c r="A16" s="21" t="s">
        <v>26</v>
      </c>
      <c r="B16" s="18" t="s">
        <v>27</v>
      </c>
      <c r="C16" s="19">
        <v>148900</v>
      </c>
      <c r="D16" s="19">
        <v>79750</v>
      </c>
      <c r="E16" s="20">
        <v>70541</v>
      </c>
      <c r="F16" s="19">
        <v>66409</v>
      </c>
      <c r="G16" s="19">
        <v>51860</v>
      </c>
    </row>
    <row r="17" spans="1:7" x14ac:dyDescent="0.25">
      <c r="A17" s="26" t="s">
        <v>28</v>
      </c>
      <c r="B17" s="23" t="s">
        <v>29</v>
      </c>
      <c r="C17" s="24">
        <f>SUM(C12:C16)</f>
        <v>405192</v>
      </c>
      <c r="D17" s="24">
        <f>SUM(D12:D16)</f>
        <v>365686</v>
      </c>
      <c r="E17" s="25">
        <f>SUM(E12:E16)</f>
        <v>349807</v>
      </c>
      <c r="F17" s="24">
        <f>SUM(F12:F16)</f>
        <v>338303</v>
      </c>
      <c r="G17" s="24">
        <f>SUM(G12:G16)</f>
        <v>299717</v>
      </c>
    </row>
    <row r="18" spans="1:7" x14ac:dyDescent="0.25">
      <c r="A18" s="27" t="s">
        <v>30</v>
      </c>
      <c r="B18" s="18" t="s">
        <v>31</v>
      </c>
      <c r="C18" s="19"/>
      <c r="D18" s="19"/>
      <c r="E18" s="20"/>
      <c r="F18" s="19"/>
      <c r="G18" s="19"/>
    </row>
    <row r="19" spans="1:7" x14ac:dyDescent="0.25">
      <c r="A19" s="27" t="s">
        <v>32</v>
      </c>
      <c r="B19" s="18" t="s">
        <v>33</v>
      </c>
      <c r="C19" s="19">
        <v>840</v>
      </c>
      <c r="D19" s="19"/>
      <c r="E19" s="20"/>
      <c r="F19" s="19"/>
      <c r="G19" s="19"/>
    </row>
    <row r="20" spans="1:7" x14ac:dyDescent="0.25">
      <c r="A20" s="28" t="s">
        <v>34</v>
      </c>
      <c r="B20" s="18" t="s">
        <v>35</v>
      </c>
      <c r="C20" s="19"/>
      <c r="D20" s="19"/>
      <c r="E20" s="20"/>
      <c r="F20" s="19"/>
      <c r="G20" s="19"/>
    </row>
    <row r="21" spans="1:7" x14ac:dyDescent="0.25">
      <c r="A21" s="28" t="s">
        <v>36</v>
      </c>
      <c r="B21" s="18" t="s">
        <v>37</v>
      </c>
      <c r="C21" s="19"/>
      <c r="D21" s="19"/>
      <c r="E21" s="20"/>
      <c r="F21" s="19"/>
      <c r="G21" s="19"/>
    </row>
    <row r="22" spans="1:7" x14ac:dyDescent="0.25">
      <c r="A22" s="28" t="s">
        <v>38</v>
      </c>
      <c r="B22" s="18" t="s">
        <v>39</v>
      </c>
      <c r="C22" s="19"/>
      <c r="D22" s="19"/>
      <c r="E22" s="20"/>
      <c r="F22" s="19"/>
      <c r="G22" s="19"/>
    </row>
    <row r="23" spans="1:7" x14ac:dyDescent="0.25">
      <c r="A23" s="27" t="s">
        <v>40</v>
      </c>
      <c r="B23" s="18" t="s">
        <v>41</v>
      </c>
      <c r="C23" s="19"/>
      <c r="D23" s="19"/>
      <c r="E23" s="20"/>
      <c r="F23" s="19"/>
      <c r="G23" s="19"/>
    </row>
    <row r="24" spans="1:7" x14ac:dyDescent="0.25">
      <c r="A24" s="27" t="s">
        <v>42</v>
      </c>
      <c r="B24" s="18" t="s">
        <v>43</v>
      </c>
      <c r="C24" s="19"/>
      <c r="D24" s="19"/>
      <c r="E24" s="20"/>
      <c r="F24" s="19"/>
      <c r="G24" s="19"/>
    </row>
    <row r="25" spans="1:7" x14ac:dyDescent="0.25">
      <c r="A25" s="27" t="s">
        <v>44</v>
      </c>
      <c r="B25" s="18" t="s">
        <v>45</v>
      </c>
      <c r="C25" s="19">
        <v>3483</v>
      </c>
      <c r="D25" s="19">
        <v>2312</v>
      </c>
      <c r="E25" s="20">
        <v>5000</v>
      </c>
      <c r="F25" s="19">
        <v>4538</v>
      </c>
      <c r="G25" s="19">
        <v>2741</v>
      </c>
    </row>
    <row r="26" spans="1:7" x14ac:dyDescent="0.25">
      <c r="A26" s="29" t="s">
        <v>46</v>
      </c>
      <c r="B26" s="23" t="s">
        <v>47</v>
      </c>
      <c r="C26" s="24">
        <f>SUM(C18:C25)</f>
        <v>4323</v>
      </c>
      <c r="D26" s="24">
        <f>SUM(D18:D25)</f>
        <v>2312</v>
      </c>
      <c r="E26" s="25">
        <f>SUM(E18:E25)</f>
        <v>5000</v>
      </c>
      <c r="F26" s="24">
        <f>SUM(F18:F25)</f>
        <v>4538</v>
      </c>
      <c r="G26" s="24">
        <f>SUM(G18:G25)</f>
        <v>2741</v>
      </c>
    </row>
    <row r="27" spans="1:7" x14ac:dyDescent="0.25">
      <c r="A27" s="30" t="s">
        <v>48</v>
      </c>
      <c r="B27" s="18" t="s">
        <v>49</v>
      </c>
      <c r="C27" s="19"/>
      <c r="D27" s="19"/>
      <c r="E27" s="20"/>
      <c r="F27" s="19"/>
      <c r="G27" s="19"/>
    </row>
    <row r="28" spans="1:7" x14ac:dyDescent="0.25">
      <c r="A28" s="30" t="s">
        <v>50</v>
      </c>
      <c r="B28" s="18" t="s">
        <v>51</v>
      </c>
      <c r="C28" s="19">
        <v>1220</v>
      </c>
      <c r="D28" s="31">
        <v>5782</v>
      </c>
      <c r="E28" s="20"/>
      <c r="F28" s="19">
        <v>171</v>
      </c>
      <c r="G28" s="31">
        <v>171</v>
      </c>
    </row>
    <row r="29" spans="1:7" x14ac:dyDescent="0.25">
      <c r="A29" s="30" t="s">
        <v>52</v>
      </c>
      <c r="B29" s="18" t="s">
        <v>53</v>
      </c>
      <c r="C29" s="19"/>
      <c r="D29" s="19"/>
      <c r="E29" s="20"/>
      <c r="F29" s="19"/>
      <c r="G29" s="19"/>
    </row>
    <row r="30" spans="1:7" x14ac:dyDescent="0.25">
      <c r="A30" s="30" t="s">
        <v>54</v>
      </c>
      <c r="B30" s="18" t="s">
        <v>55</v>
      </c>
      <c r="C30" s="19"/>
      <c r="D30" s="19"/>
      <c r="E30" s="20"/>
      <c r="F30" s="19"/>
      <c r="G30" s="19"/>
    </row>
    <row r="31" spans="1:7" x14ac:dyDescent="0.25">
      <c r="A31" s="30" t="s">
        <v>56</v>
      </c>
      <c r="B31" s="18" t="s">
        <v>57</v>
      </c>
      <c r="C31" s="19"/>
      <c r="D31" s="19"/>
      <c r="E31" s="20"/>
      <c r="F31" s="19"/>
      <c r="G31" s="19"/>
    </row>
    <row r="32" spans="1:7" x14ac:dyDescent="0.25">
      <c r="A32" s="30" t="s">
        <v>58</v>
      </c>
      <c r="B32" s="18" t="s">
        <v>59</v>
      </c>
      <c r="C32" s="19">
        <v>111985</v>
      </c>
      <c r="D32" s="19">
        <v>111046</v>
      </c>
      <c r="E32" s="20">
        <v>95579</v>
      </c>
      <c r="F32" s="19">
        <v>124554</v>
      </c>
      <c r="G32" s="19">
        <v>113155</v>
      </c>
    </row>
    <row r="33" spans="1:7" x14ac:dyDescent="0.25">
      <c r="A33" s="30" t="s">
        <v>60</v>
      </c>
      <c r="B33" s="18" t="s">
        <v>61</v>
      </c>
      <c r="C33" s="19"/>
      <c r="D33" s="19"/>
      <c r="E33" s="20"/>
      <c r="F33" s="19"/>
      <c r="G33" s="19"/>
    </row>
    <row r="34" spans="1:7" x14ac:dyDescent="0.25">
      <c r="A34" s="30" t="s">
        <v>62</v>
      </c>
      <c r="B34" s="18" t="s">
        <v>63</v>
      </c>
      <c r="C34" s="19"/>
      <c r="D34" s="19"/>
      <c r="E34" s="20"/>
      <c r="F34" s="19">
        <v>1000</v>
      </c>
      <c r="G34" s="19">
        <v>1000</v>
      </c>
    </row>
    <row r="35" spans="1:7" x14ac:dyDescent="0.25">
      <c r="A35" s="30" t="s">
        <v>64</v>
      </c>
      <c r="B35" s="18" t="s">
        <v>65</v>
      </c>
      <c r="C35" s="19"/>
      <c r="D35" s="19"/>
      <c r="E35" s="20"/>
      <c r="F35" s="19"/>
      <c r="G35" s="19"/>
    </row>
    <row r="36" spans="1:7" x14ac:dyDescent="0.25">
      <c r="A36" s="32" t="s">
        <v>66</v>
      </c>
      <c r="B36" s="18" t="s">
        <v>67</v>
      </c>
      <c r="C36" s="19"/>
      <c r="D36" s="19"/>
      <c r="E36" s="20"/>
      <c r="F36" s="19"/>
      <c r="G36" s="19"/>
    </row>
    <row r="37" spans="1:7" x14ac:dyDescent="0.25">
      <c r="A37" s="30" t="s">
        <v>68</v>
      </c>
      <c r="B37" s="18" t="s">
        <v>69</v>
      </c>
      <c r="C37" s="19"/>
      <c r="D37" s="19"/>
      <c r="E37" s="20"/>
      <c r="F37" s="19"/>
      <c r="G37" s="19"/>
    </row>
    <row r="38" spans="1:7" x14ac:dyDescent="0.25">
      <c r="A38" s="30" t="s">
        <v>70</v>
      </c>
      <c r="B38" s="18" t="s">
        <v>71</v>
      </c>
      <c r="C38" s="19">
        <v>23880</v>
      </c>
      <c r="D38" s="19">
        <v>30655</v>
      </c>
      <c r="E38" s="20">
        <v>27827</v>
      </c>
      <c r="F38" s="19">
        <v>31049</v>
      </c>
      <c r="G38" s="19">
        <v>28938</v>
      </c>
    </row>
    <row r="39" spans="1:7" x14ac:dyDescent="0.25">
      <c r="A39" s="32" t="s">
        <v>72</v>
      </c>
      <c r="B39" s="18" t="s">
        <v>73</v>
      </c>
      <c r="C39" s="19"/>
      <c r="D39" s="19"/>
      <c r="E39" s="20"/>
      <c r="F39" s="19">
        <v>19819</v>
      </c>
      <c r="G39" s="19"/>
    </row>
    <row r="40" spans="1:7" x14ac:dyDescent="0.25">
      <c r="A40" s="29" t="s">
        <v>74</v>
      </c>
      <c r="B40" s="23" t="s">
        <v>75</v>
      </c>
      <c r="C40" s="24">
        <f>SUM(C27:C39)</f>
        <v>137085</v>
      </c>
      <c r="D40" s="24">
        <f>SUM(D27:D39)</f>
        <v>147483</v>
      </c>
      <c r="E40" s="25">
        <f>SUM(E27:E39)</f>
        <v>123406</v>
      </c>
      <c r="F40" s="24">
        <f>SUM(F27:F39)</f>
        <v>176593</v>
      </c>
      <c r="G40" s="24">
        <f>SUM(G27:G39)</f>
        <v>143264</v>
      </c>
    </row>
    <row r="41" spans="1:7" ht="15.75" x14ac:dyDescent="0.25">
      <c r="A41" s="33" t="s">
        <v>76</v>
      </c>
      <c r="B41" s="34"/>
      <c r="C41" s="25">
        <f>C10+C11+C17+C26+C40</f>
        <v>881988</v>
      </c>
      <c r="D41" s="25">
        <f>D10+D11+D17+D26+D40</f>
        <v>883565</v>
      </c>
      <c r="E41" s="25">
        <f>E10+E11+E17+E26+E40</f>
        <v>862250</v>
      </c>
      <c r="F41" s="25">
        <f>F10+F11+F17+F26+F40</f>
        <v>905686</v>
      </c>
      <c r="G41" s="25">
        <f>G10+G11+G17+G26+G40</f>
        <v>829555</v>
      </c>
    </row>
    <row r="42" spans="1:7" x14ac:dyDescent="0.25">
      <c r="A42" s="35" t="s">
        <v>77</v>
      </c>
      <c r="B42" s="18" t="s">
        <v>78</v>
      </c>
      <c r="C42" s="19">
        <v>200</v>
      </c>
      <c r="D42" s="19">
        <v>300</v>
      </c>
      <c r="E42" s="20">
        <v>7875</v>
      </c>
      <c r="F42" s="19">
        <v>7875</v>
      </c>
      <c r="G42" s="19">
        <v>0</v>
      </c>
    </row>
    <row r="43" spans="1:7" x14ac:dyDescent="0.25">
      <c r="A43" s="35" t="s">
        <v>79</v>
      </c>
      <c r="B43" s="18" t="s">
        <v>80</v>
      </c>
      <c r="C43" s="19">
        <v>367275</v>
      </c>
      <c r="D43" s="19">
        <v>80746</v>
      </c>
      <c r="E43" s="20">
        <v>241017</v>
      </c>
      <c r="F43" s="19">
        <v>648938</v>
      </c>
      <c r="G43" s="19">
        <v>62756</v>
      </c>
    </row>
    <row r="44" spans="1:7" x14ac:dyDescent="0.25">
      <c r="A44" s="35" t="s">
        <v>81</v>
      </c>
      <c r="B44" s="18" t="s">
        <v>82</v>
      </c>
      <c r="C44" s="19">
        <v>1384</v>
      </c>
      <c r="D44" s="19">
        <v>552</v>
      </c>
      <c r="E44" s="20">
        <v>2750</v>
      </c>
      <c r="F44" s="19">
        <v>2994</v>
      </c>
      <c r="G44" s="19">
        <v>244</v>
      </c>
    </row>
    <row r="45" spans="1:7" x14ac:dyDescent="0.25">
      <c r="A45" s="35" t="s">
        <v>83</v>
      </c>
      <c r="B45" s="18" t="s">
        <v>84</v>
      </c>
      <c r="C45" s="19">
        <v>30325</v>
      </c>
      <c r="D45" s="31">
        <v>20001</v>
      </c>
      <c r="E45" s="20">
        <v>10876</v>
      </c>
      <c r="F45" s="19">
        <v>11982</v>
      </c>
      <c r="G45" s="31">
        <v>3517</v>
      </c>
    </row>
    <row r="46" spans="1:7" x14ac:dyDescent="0.25">
      <c r="A46" s="36" t="s">
        <v>85</v>
      </c>
      <c r="B46" s="18" t="s">
        <v>86</v>
      </c>
      <c r="C46" s="19"/>
      <c r="D46" s="19"/>
      <c r="E46" s="20"/>
      <c r="F46" s="19">
        <v>1612</v>
      </c>
      <c r="G46" s="19">
        <v>1612</v>
      </c>
    </row>
    <row r="47" spans="1:7" x14ac:dyDescent="0.25">
      <c r="A47" s="36" t="s">
        <v>87</v>
      </c>
      <c r="B47" s="18" t="s">
        <v>88</v>
      </c>
      <c r="C47" s="19">
        <v>2096</v>
      </c>
      <c r="D47" s="19">
        <v>1368</v>
      </c>
      <c r="E47" s="20"/>
      <c r="F47" s="19"/>
      <c r="G47" s="19"/>
    </row>
    <row r="48" spans="1:7" x14ac:dyDescent="0.25">
      <c r="A48" s="36" t="s">
        <v>89</v>
      </c>
      <c r="B48" s="18" t="s">
        <v>90</v>
      </c>
      <c r="C48" s="19">
        <v>26640</v>
      </c>
      <c r="D48" s="19">
        <v>24397</v>
      </c>
      <c r="E48" s="20">
        <v>70895</v>
      </c>
      <c r="F48" s="19">
        <v>185286</v>
      </c>
      <c r="G48" s="19">
        <v>17342</v>
      </c>
    </row>
    <row r="49" spans="1:7" x14ac:dyDescent="0.25">
      <c r="A49" s="37" t="s">
        <v>91</v>
      </c>
      <c r="B49" s="23" t="s">
        <v>92</v>
      </c>
      <c r="C49" s="24">
        <f>SUM(C42:C48)</f>
        <v>427920</v>
      </c>
      <c r="D49" s="24">
        <f>SUM(D42:D48)</f>
        <v>127364</v>
      </c>
      <c r="E49" s="25">
        <f>SUM(E42:E48)</f>
        <v>333413</v>
      </c>
      <c r="F49" s="24">
        <f>SUM(F42:F48)</f>
        <v>858687</v>
      </c>
      <c r="G49" s="24">
        <f>SUM(G42:G48)</f>
        <v>85471</v>
      </c>
    </row>
    <row r="50" spans="1:7" x14ac:dyDescent="0.25">
      <c r="A50" s="27" t="s">
        <v>93</v>
      </c>
      <c r="B50" s="18" t="s">
        <v>94</v>
      </c>
      <c r="C50" s="19">
        <v>121936</v>
      </c>
      <c r="D50" s="19">
        <v>60637</v>
      </c>
      <c r="E50" s="20">
        <v>117380</v>
      </c>
      <c r="F50" s="19">
        <v>120834</v>
      </c>
      <c r="G50" s="19">
        <v>46563</v>
      </c>
    </row>
    <row r="51" spans="1:7" x14ac:dyDescent="0.25">
      <c r="A51" s="27" t="s">
        <v>95</v>
      </c>
      <c r="B51" s="18" t="s">
        <v>96</v>
      </c>
      <c r="C51" s="19"/>
      <c r="D51" s="19"/>
      <c r="E51" s="20"/>
      <c r="F51" s="19"/>
      <c r="G51" s="19"/>
    </row>
    <row r="52" spans="1:7" x14ac:dyDescent="0.25">
      <c r="A52" s="27" t="s">
        <v>97</v>
      </c>
      <c r="B52" s="18" t="s">
        <v>98</v>
      </c>
      <c r="C52" s="19"/>
      <c r="D52" s="19"/>
      <c r="E52" s="20"/>
      <c r="F52" s="19"/>
      <c r="G52" s="19"/>
    </row>
    <row r="53" spans="1:7" x14ac:dyDescent="0.25">
      <c r="A53" s="27" t="s">
        <v>99</v>
      </c>
      <c r="B53" s="18" t="s">
        <v>100</v>
      </c>
      <c r="C53" s="19">
        <v>21102</v>
      </c>
      <c r="D53" s="19">
        <v>16045</v>
      </c>
      <c r="E53" s="20">
        <v>31694</v>
      </c>
      <c r="F53" s="19">
        <v>32714</v>
      </c>
      <c r="G53" s="19">
        <v>12437</v>
      </c>
    </row>
    <row r="54" spans="1:7" x14ac:dyDescent="0.25">
      <c r="A54" s="29" t="s">
        <v>101</v>
      </c>
      <c r="B54" s="23" t="s">
        <v>102</v>
      </c>
      <c r="C54" s="24">
        <f>SUM(C50:C53)</f>
        <v>143038</v>
      </c>
      <c r="D54" s="24">
        <f>SUM(D50:D53)</f>
        <v>76682</v>
      </c>
      <c r="E54" s="25">
        <f>SUM(E50:E53)</f>
        <v>149074</v>
      </c>
      <c r="F54" s="24">
        <f>SUM(F50:F53)</f>
        <v>153548</v>
      </c>
      <c r="G54" s="24">
        <f>SUM(G50:G53)</f>
        <v>59000</v>
      </c>
    </row>
    <row r="55" spans="1:7" x14ac:dyDescent="0.25">
      <c r="A55" s="27" t="s">
        <v>103</v>
      </c>
      <c r="B55" s="18" t="s">
        <v>104</v>
      </c>
      <c r="C55" s="19"/>
      <c r="D55" s="19"/>
      <c r="E55" s="20"/>
      <c r="F55" s="19"/>
      <c r="G55" s="19"/>
    </row>
    <row r="56" spans="1:7" x14ac:dyDescent="0.25">
      <c r="A56" s="27" t="s">
        <v>105</v>
      </c>
      <c r="B56" s="18" t="s">
        <v>106</v>
      </c>
      <c r="C56" s="19"/>
      <c r="D56" s="19"/>
      <c r="E56" s="20"/>
      <c r="F56" s="19"/>
      <c r="G56" s="19"/>
    </row>
    <row r="57" spans="1:7" x14ac:dyDescent="0.25">
      <c r="A57" s="27" t="s">
        <v>107</v>
      </c>
      <c r="B57" s="18" t="s">
        <v>108</v>
      </c>
      <c r="C57" s="19"/>
      <c r="D57" s="19"/>
      <c r="E57" s="20"/>
      <c r="F57" s="19"/>
      <c r="G57" s="19"/>
    </row>
    <row r="58" spans="1:7" x14ac:dyDescent="0.25">
      <c r="A58" s="27" t="s">
        <v>109</v>
      </c>
      <c r="B58" s="18" t="s">
        <v>110</v>
      </c>
      <c r="C58" s="19"/>
      <c r="D58" s="19"/>
      <c r="E58" s="20"/>
      <c r="F58" s="19"/>
      <c r="G58" s="19"/>
    </row>
    <row r="59" spans="1:7" x14ac:dyDescent="0.25">
      <c r="A59" s="27" t="s">
        <v>111</v>
      </c>
      <c r="B59" s="18" t="s">
        <v>112</v>
      </c>
      <c r="C59" s="19"/>
      <c r="D59" s="19"/>
      <c r="E59" s="20"/>
      <c r="F59" s="19"/>
      <c r="G59" s="19"/>
    </row>
    <row r="60" spans="1:7" x14ac:dyDescent="0.25">
      <c r="A60" s="27" t="s">
        <v>113</v>
      </c>
      <c r="B60" s="18" t="s">
        <v>114</v>
      </c>
      <c r="C60" s="19">
        <v>8636</v>
      </c>
      <c r="D60" s="19">
        <v>0</v>
      </c>
      <c r="E60" s="20">
        <v>101500</v>
      </c>
      <c r="F60" s="19">
        <v>89000</v>
      </c>
      <c r="G60" s="19">
        <v>89000</v>
      </c>
    </row>
    <row r="61" spans="1:7" x14ac:dyDescent="0.25">
      <c r="A61" s="27" t="s">
        <v>115</v>
      </c>
      <c r="B61" s="18" t="s">
        <v>116</v>
      </c>
      <c r="C61" s="19">
        <v>5000</v>
      </c>
      <c r="D61" s="19">
        <v>5000</v>
      </c>
      <c r="E61" s="20">
        <v>5000</v>
      </c>
      <c r="F61" s="19">
        <v>5000</v>
      </c>
      <c r="G61" s="19">
        <v>5000</v>
      </c>
    </row>
    <row r="62" spans="1:7" x14ac:dyDescent="0.25">
      <c r="A62" s="27" t="s">
        <v>117</v>
      </c>
      <c r="B62" s="18" t="s">
        <v>118</v>
      </c>
      <c r="C62" s="19"/>
      <c r="D62" s="19"/>
      <c r="E62" s="20">
        <v>4500</v>
      </c>
      <c r="F62" s="19">
        <v>8000</v>
      </c>
      <c r="G62" s="19">
        <v>8000</v>
      </c>
    </row>
    <row r="63" spans="1:7" x14ac:dyDescent="0.25">
      <c r="A63" s="29" t="s">
        <v>119</v>
      </c>
      <c r="B63" s="23" t="s">
        <v>120</v>
      </c>
      <c r="C63" s="24">
        <f>SUM(C55:C62)</f>
        <v>13636</v>
      </c>
      <c r="D63" s="24">
        <f>SUM(D55:D62)</f>
        <v>5000</v>
      </c>
      <c r="E63" s="25">
        <f>SUM(E55:E62)</f>
        <v>111000</v>
      </c>
      <c r="F63" s="24">
        <f>SUM(F55:F62)</f>
        <v>102000</v>
      </c>
      <c r="G63" s="24">
        <f>SUM(G55:G62)</f>
        <v>102000</v>
      </c>
    </row>
    <row r="64" spans="1:7" ht="15.75" x14ac:dyDescent="0.25">
      <c r="A64" s="33" t="s">
        <v>121</v>
      </c>
      <c r="B64" s="34"/>
      <c r="C64" s="25">
        <f>C49+C54+C63</f>
        <v>584594</v>
      </c>
      <c r="D64" s="25">
        <f>D49+D54+D63</f>
        <v>209046</v>
      </c>
      <c r="E64" s="25">
        <f>E49+E54+E63</f>
        <v>593487</v>
      </c>
      <c r="F64" s="25">
        <f>F49+F54+F63</f>
        <v>1114235</v>
      </c>
      <c r="G64" s="25">
        <f>G49+G54+G63</f>
        <v>246471</v>
      </c>
    </row>
    <row r="65" spans="1:7" ht="15.75" x14ac:dyDescent="0.25">
      <c r="A65" s="38" t="s">
        <v>122</v>
      </c>
      <c r="B65" s="39" t="s">
        <v>123</v>
      </c>
      <c r="C65" s="25">
        <f>C41+C64</f>
        <v>1466582</v>
      </c>
      <c r="D65" s="25">
        <f>D41+D64</f>
        <v>1092611</v>
      </c>
      <c r="E65" s="25">
        <f>E41+E64</f>
        <v>1455737</v>
      </c>
      <c r="F65" s="25">
        <f>F41+F64</f>
        <v>2019921</v>
      </c>
      <c r="G65" s="25">
        <f>G41+G64</f>
        <v>1076026</v>
      </c>
    </row>
    <row r="66" spans="1:7" x14ac:dyDescent="0.25">
      <c r="A66" s="40" t="s">
        <v>124</v>
      </c>
      <c r="B66" s="41" t="s">
        <v>125</v>
      </c>
      <c r="C66" s="19">
        <v>4523</v>
      </c>
      <c r="D66" s="19">
        <v>4523</v>
      </c>
      <c r="E66" s="42">
        <v>4523</v>
      </c>
      <c r="F66" s="19">
        <v>4523</v>
      </c>
      <c r="G66" s="19">
        <v>4523</v>
      </c>
    </row>
    <row r="67" spans="1:7" x14ac:dyDescent="0.25">
      <c r="A67" s="43" t="s">
        <v>126</v>
      </c>
      <c r="B67" s="41" t="s">
        <v>127</v>
      </c>
      <c r="C67" s="19"/>
      <c r="D67" s="19"/>
      <c r="E67" s="44"/>
      <c r="F67" s="19"/>
      <c r="G67" s="19"/>
    </row>
    <row r="68" spans="1:7" x14ac:dyDescent="0.25">
      <c r="A68" s="45" t="s">
        <v>128</v>
      </c>
      <c r="B68" s="21" t="s">
        <v>129</v>
      </c>
      <c r="C68" s="19"/>
      <c r="D68" s="19"/>
      <c r="E68" s="46"/>
      <c r="F68" s="19"/>
      <c r="G68" s="19"/>
    </row>
    <row r="69" spans="1:7" x14ac:dyDescent="0.25">
      <c r="A69" s="45" t="s">
        <v>130</v>
      </c>
      <c r="B69" s="21" t="s">
        <v>131</v>
      </c>
      <c r="C69" s="19">
        <v>7938</v>
      </c>
      <c r="D69" s="19">
        <v>9550</v>
      </c>
      <c r="E69" s="46">
        <v>10099</v>
      </c>
      <c r="F69" s="19">
        <v>10099</v>
      </c>
      <c r="G69" s="19">
        <v>10099</v>
      </c>
    </row>
    <row r="70" spans="1:7" x14ac:dyDescent="0.25">
      <c r="A70" s="43" t="s">
        <v>132</v>
      </c>
      <c r="B70" s="41" t="s">
        <v>133</v>
      </c>
      <c r="C70" s="19"/>
      <c r="D70" s="19"/>
      <c r="E70" s="46"/>
      <c r="F70" s="19"/>
      <c r="G70" s="19"/>
    </row>
    <row r="71" spans="1:7" x14ac:dyDescent="0.25">
      <c r="A71" s="45" t="s">
        <v>134</v>
      </c>
      <c r="B71" s="21" t="s">
        <v>135</v>
      </c>
      <c r="C71" s="19"/>
      <c r="D71" s="19"/>
      <c r="E71" s="46"/>
      <c r="F71" s="19">
        <v>241</v>
      </c>
      <c r="G71" s="19"/>
    </row>
    <row r="72" spans="1:7" x14ac:dyDescent="0.25">
      <c r="A72" s="45" t="s">
        <v>136</v>
      </c>
      <c r="B72" s="21" t="s">
        <v>137</v>
      </c>
      <c r="C72" s="19"/>
      <c r="D72" s="19"/>
      <c r="E72" s="46"/>
      <c r="F72" s="19"/>
      <c r="G72" s="19"/>
    </row>
    <row r="73" spans="1:7" x14ac:dyDescent="0.25">
      <c r="A73" s="45" t="s">
        <v>138</v>
      </c>
      <c r="B73" s="21" t="s">
        <v>139</v>
      </c>
      <c r="C73" s="19"/>
      <c r="D73" s="19"/>
      <c r="E73" s="46"/>
      <c r="F73" s="19"/>
      <c r="G73" s="19"/>
    </row>
    <row r="74" spans="1:7" x14ac:dyDescent="0.25">
      <c r="A74" s="47" t="s">
        <v>140</v>
      </c>
      <c r="B74" s="26" t="s">
        <v>141</v>
      </c>
      <c r="C74" s="24">
        <f>SUM(C66:C73)</f>
        <v>12461</v>
      </c>
      <c r="D74" s="24">
        <f>SUM(D66:D73)</f>
        <v>14073</v>
      </c>
      <c r="E74" s="48">
        <f>SUM(E66:E73)</f>
        <v>14622</v>
      </c>
      <c r="F74" s="24">
        <f>SUM(F66:F73)</f>
        <v>14863</v>
      </c>
      <c r="G74" s="24">
        <f>SUM(G66:G73)</f>
        <v>14622</v>
      </c>
    </row>
    <row r="75" spans="1:7" x14ac:dyDescent="0.25">
      <c r="A75" s="45" t="s">
        <v>142</v>
      </c>
      <c r="B75" s="21" t="s">
        <v>143</v>
      </c>
      <c r="C75" s="19"/>
      <c r="D75" s="19"/>
      <c r="E75" s="46"/>
      <c r="F75" s="19"/>
      <c r="G75" s="19"/>
    </row>
    <row r="76" spans="1:7" x14ac:dyDescent="0.25">
      <c r="A76" s="27" t="s">
        <v>144</v>
      </c>
      <c r="B76" s="21" t="s">
        <v>145</v>
      </c>
      <c r="C76" s="19"/>
      <c r="D76" s="19"/>
      <c r="E76" s="42"/>
      <c r="F76" s="19"/>
      <c r="G76" s="19"/>
    </row>
    <row r="77" spans="1:7" x14ac:dyDescent="0.25">
      <c r="A77" s="45" t="s">
        <v>146</v>
      </c>
      <c r="B77" s="21" t="s">
        <v>147</v>
      </c>
      <c r="C77" s="19"/>
      <c r="D77" s="19"/>
      <c r="E77" s="46"/>
      <c r="F77" s="19"/>
      <c r="G77" s="19"/>
    </row>
    <row r="78" spans="1:7" x14ac:dyDescent="0.25">
      <c r="A78" s="45" t="s">
        <v>148</v>
      </c>
      <c r="B78" s="21" t="s">
        <v>149</v>
      </c>
      <c r="C78" s="19"/>
      <c r="D78" s="19"/>
      <c r="E78" s="46"/>
      <c r="F78" s="19"/>
      <c r="G78" s="19"/>
    </row>
    <row r="79" spans="1:7" x14ac:dyDescent="0.25">
      <c r="A79" s="47" t="s">
        <v>150</v>
      </c>
      <c r="B79" s="26" t="s">
        <v>151</v>
      </c>
      <c r="C79" s="19"/>
      <c r="D79" s="19"/>
      <c r="E79" s="44"/>
      <c r="F79" s="19"/>
      <c r="G79" s="19"/>
    </row>
    <row r="80" spans="1:7" x14ac:dyDescent="0.25">
      <c r="A80" s="27" t="s">
        <v>152</v>
      </c>
      <c r="B80" s="21" t="s">
        <v>153</v>
      </c>
      <c r="C80" s="19"/>
      <c r="D80" s="19"/>
      <c r="E80" s="42"/>
      <c r="F80" s="19"/>
      <c r="G80" s="19"/>
    </row>
    <row r="81" spans="1:7" ht="15.75" x14ac:dyDescent="0.25">
      <c r="A81" s="49" t="s">
        <v>154</v>
      </c>
      <c r="B81" s="50" t="s">
        <v>155</v>
      </c>
      <c r="C81" s="24">
        <f>SUM(C74:C80)</f>
        <v>12461</v>
      </c>
      <c r="D81" s="24">
        <f>SUM(D74:D80)</f>
        <v>14073</v>
      </c>
      <c r="E81" s="51">
        <f>SUM(E74:E80)</f>
        <v>14622</v>
      </c>
      <c r="F81" s="24">
        <f>SUM(F74:F80)</f>
        <v>14863</v>
      </c>
      <c r="G81" s="24">
        <f>SUM(G74:G80)</f>
        <v>14622</v>
      </c>
    </row>
    <row r="82" spans="1:7" ht="15.75" x14ac:dyDescent="0.25">
      <c r="A82" s="52" t="s">
        <v>156</v>
      </c>
      <c r="B82" s="53"/>
      <c r="C82" s="54">
        <f>C65+C81</f>
        <v>1479043</v>
      </c>
      <c r="D82" s="54">
        <f>D65+D81</f>
        <v>1106684</v>
      </c>
      <c r="E82" s="54">
        <f>E65+E81</f>
        <v>1470359</v>
      </c>
      <c r="F82" s="54">
        <f>F65+F81</f>
        <v>2034784</v>
      </c>
      <c r="G82" s="54">
        <f>G65+G81</f>
        <v>1090648</v>
      </c>
    </row>
    <row r="83" spans="1:7" ht="15.75" x14ac:dyDescent="0.25">
      <c r="A83" s="52"/>
      <c r="B83" s="53"/>
      <c r="C83" s="54"/>
      <c r="D83" s="54"/>
      <c r="E83" s="54"/>
      <c r="F83" s="54"/>
      <c r="G83" s="54"/>
    </row>
    <row r="84" spans="1:7" ht="15.75" x14ac:dyDescent="0.25">
      <c r="A84" s="52"/>
      <c r="B84" s="53"/>
      <c r="C84" s="54"/>
      <c r="D84" s="54"/>
      <c r="E84" s="54"/>
      <c r="F84" s="54"/>
      <c r="G84" s="54"/>
    </row>
    <row r="85" spans="1:7" ht="15.75" x14ac:dyDescent="0.25">
      <c r="A85" s="52"/>
      <c r="B85" s="53"/>
      <c r="C85" s="54"/>
      <c r="D85" s="54"/>
      <c r="E85" s="54"/>
      <c r="F85" s="54"/>
      <c r="G85" s="54"/>
    </row>
    <row r="86" spans="1:7" ht="49.5" customHeight="1" x14ac:dyDescent="0.3">
      <c r="A86" s="14" t="s">
        <v>3</v>
      </c>
      <c r="B86" s="15" t="s">
        <v>157</v>
      </c>
      <c r="C86" s="16" t="s">
        <v>5</v>
      </c>
      <c r="D86" s="16" t="s">
        <v>6</v>
      </c>
      <c r="E86" s="16" t="s">
        <v>7</v>
      </c>
      <c r="F86" s="16" t="s">
        <v>8</v>
      </c>
      <c r="G86" s="16" t="s">
        <v>9</v>
      </c>
    </row>
    <row r="87" spans="1:7" x14ac:dyDescent="0.25">
      <c r="A87" s="21" t="s">
        <v>158</v>
      </c>
      <c r="B87" s="36" t="s">
        <v>159</v>
      </c>
      <c r="C87" s="19">
        <v>295650</v>
      </c>
      <c r="D87" s="19">
        <v>299244</v>
      </c>
      <c r="E87" s="20">
        <v>262313</v>
      </c>
      <c r="F87" s="19">
        <v>303376</v>
      </c>
      <c r="G87" s="19">
        <v>303376</v>
      </c>
    </row>
    <row r="88" spans="1:7" x14ac:dyDescent="0.25">
      <c r="A88" s="21" t="s">
        <v>160</v>
      </c>
      <c r="B88" s="36" t="s">
        <v>161</v>
      </c>
      <c r="C88" s="19"/>
      <c r="D88" s="19"/>
      <c r="E88" s="20"/>
      <c r="F88" s="19"/>
      <c r="G88" s="19"/>
    </row>
    <row r="89" spans="1:7" x14ac:dyDescent="0.25">
      <c r="A89" s="21" t="s">
        <v>162</v>
      </c>
      <c r="B89" s="36" t="s">
        <v>163</v>
      </c>
      <c r="C89" s="19"/>
      <c r="D89" s="19"/>
      <c r="E89" s="20"/>
      <c r="F89" s="19"/>
      <c r="G89" s="19"/>
    </row>
    <row r="90" spans="1:7" x14ac:dyDescent="0.25">
      <c r="A90" s="21" t="s">
        <v>164</v>
      </c>
      <c r="B90" s="36" t="s">
        <v>165</v>
      </c>
      <c r="C90" s="19"/>
      <c r="D90" s="19"/>
      <c r="E90" s="20"/>
      <c r="F90" s="19"/>
      <c r="G90" s="19"/>
    </row>
    <row r="91" spans="1:7" x14ac:dyDescent="0.25">
      <c r="A91" s="21" t="s">
        <v>166</v>
      </c>
      <c r="B91" s="36" t="s">
        <v>167</v>
      </c>
      <c r="C91" s="19"/>
      <c r="D91" s="19"/>
      <c r="E91" s="20"/>
      <c r="F91" s="19"/>
      <c r="G91" s="19"/>
    </row>
    <row r="92" spans="1:7" x14ac:dyDescent="0.25">
      <c r="A92" s="21" t="s">
        <v>168</v>
      </c>
      <c r="B92" s="36" t="s">
        <v>169</v>
      </c>
      <c r="C92" s="19">
        <v>117778</v>
      </c>
      <c r="D92" s="19">
        <v>139971</v>
      </c>
      <c r="E92" s="20">
        <v>93179</v>
      </c>
      <c r="F92" s="19">
        <v>95522</v>
      </c>
      <c r="G92" s="19">
        <v>97767</v>
      </c>
    </row>
    <row r="93" spans="1:7" x14ac:dyDescent="0.25">
      <c r="A93" s="26" t="s">
        <v>170</v>
      </c>
      <c r="B93" s="37" t="s">
        <v>171</v>
      </c>
      <c r="C93" s="24">
        <f>SUM(C87:C92)</f>
        <v>413428</v>
      </c>
      <c r="D93" s="24">
        <f>SUM(D87:D92)</f>
        <v>439215</v>
      </c>
      <c r="E93" s="25">
        <f>SUM(E87:E92)</f>
        <v>355492</v>
      </c>
      <c r="F93" s="24">
        <f>SUM(F87:F92)</f>
        <v>398898</v>
      </c>
      <c r="G93" s="24">
        <f>SUM(G87:G92)</f>
        <v>401143</v>
      </c>
    </row>
    <row r="94" spans="1:7" x14ac:dyDescent="0.25">
      <c r="A94" s="21" t="s">
        <v>172</v>
      </c>
      <c r="B94" s="36" t="s">
        <v>173</v>
      </c>
      <c r="C94" s="19"/>
      <c r="D94" s="19"/>
      <c r="E94" s="20"/>
      <c r="F94" s="19"/>
      <c r="G94" s="19"/>
    </row>
    <row r="95" spans="1:7" x14ac:dyDescent="0.25">
      <c r="A95" s="21" t="s">
        <v>174</v>
      </c>
      <c r="B95" s="36" t="s">
        <v>175</v>
      </c>
      <c r="C95" s="19"/>
      <c r="D95" s="19"/>
      <c r="E95" s="20"/>
      <c r="F95" s="19"/>
      <c r="G95" s="19"/>
    </row>
    <row r="96" spans="1:7" x14ac:dyDescent="0.25">
      <c r="A96" s="21" t="s">
        <v>176</v>
      </c>
      <c r="B96" s="36" t="s">
        <v>177</v>
      </c>
      <c r="C96" s="19"/>
      <c r="D96" s="19"/>
      <c r="E96" s="20"/>
      <c r="F96" s="19"/>
      <c r="G96" s="19"/>
    </row>
    <row r="97" spans="1:7" x14ac:dyDescent="0.25">
      <c r="A97" s="21" t="s">
        <v>178</v>
      </c>
      <c r="B97" s="36" t="s">
        <v>179</v>
      </c>
      <c r="C97" s="19">
        <v>5699</v>
      </c>
      <c r="D97" s="19">
        <v>5781</v>
      </c>
      <c r="E97" s="20">
        <v>6000</v>
      </c>
      <c r="F97" s="19">
        <v>5300</v>
      </c>
      <c r="G97" s="19">
        <v>5534</v>
      </c>
    </row>
    <row r="98" spans="1:7" x14ac:dyDescent="0.25">
      <c r="A98" s="21" t="s">
        <v>180</v>
      </c>
      <c r="B98" s="36" t="s">
        <v>181</v>
      </c>
      <c r="C98" s="19">
        <v>310787</v>
      </c>
      <c r="D98" s="19">
        <v>376087</v>
      </c>
      <c r="E98" s="20">
        <v>315200</v>
      </c>
      <c r="F98" s="19">
        <v>245200</v>
      </c>
      <c r="G98" s="19">
        <v>280723</v>
      </c>
    </row>
    <row r="99" spans="1:7" x14ac:dyDescent="0.25">
      <c r="A99" s="21" t="s">
        <v>182</v>
      </c>
      <c r="B99" s="36" t="s">
        <v>183</v>
      </c>
      <c r="C99" s="19">
        <v>469</v>
      </c>
      <c r="D99" s="19">
        <v>769</v>
      </c>
      <c r="E99" s="20">
        <v>104</v>
      </c>
      <c r="F99" s="19">
        <v>529</v>
      </c>
      <c r="G99" s="19">
        <v>959</v>
      </c>
    </row>
    <row r="100" spans="1:7" x14ac:dyDescent="0.25">
      <c r="A100" s="26" t="s">
        <v>184</v>
      </c>
      <c r="B100" s="37" t="s">
        <v>185</v>
      </c>
      <c r="C100" s="24">
        <f>SUM(C94:C99)</f>
        <v>316955</v>
      </c>
      <c r="D100" s="24">
        <f>SUM(D94:D99)</f>
        <v>382637</v>
      </c>
      <c r="E100" s="25">
        <f>SUM(E94:E99)</f>
        <v>321304</v>
      </c>
      <c r="F100" s="24">
        <f>SUM(F94:F99)</f>
        <v>251029</v>
      </c>
      <c r="G100" s="24">
        <f>SUM(G94:G99)</f>
        <v>287216</v>
      </c>
    </row>
    <row r="101" spans="1:7" x14ac:dyDescent="0.25">
      <c r="A101" s="27" t="s">
        <v>186</v>
      </c>
      <c r="B101" s="36" t="s">
        <v>187</v>
      </c>
      <c r="C101" s="19"/>
      <c r="D101" s="19"/>
      <c r="E101" s="20"/>
      <c r="F101" s="19"/>
      <c r="G101" s="19"/>
    </row>
    <row r="102" spans="1:7" x14ac:dyDescent="0.25">
      <c r="A102" s="27" t="s">
        <v>188</v>
      </c>
      <c r="B102" s="36" t="s">
        <v>189</v>
      </c>
      <c r="C102" s="19">
        <v>44585</v>
      </c>
      <c r="D102" s="19">
        <v>18259</v>
      </c>
      <c r="E102" s="20">
        <v>16965</v>
      </c>
      <c r="F102" s="19">
        <v>11502</v>
      </c>
      <c r="G102" s="19">
        <v>13089</v>
      </c>
    </row>
    <row r="103" spans="1:7" x14ac:dyDescent="0.25">
      <c r="A103" s="27" t="s">
        <v>190</v>
      </c>
      <c r="B103" s="36" t="s">
        <v>191</v>
      </c>
      <c r="C103" s="19"/>
      <c r="D103" s="19"/>
      <c r="E103" s="20"/>
      <c r="F103" s="19"/>
      <c r="G103" s="19"/>
    </row>
    <row r="104" spans="1:7" x14ac:dyDescent="0.25">
      <c r="A104" s="27" t="s">
        <v>192</v>
      </c>
      <c r="B104" s="36" t="s">
        <v>193</v>
      </c>
      <c r="C104" s="19">
        <v>78030</v>
      </c>
      <c r="D104" s="19">
        <v>88028</v>
      </c>
      <c r="E104" s="20">
        <v>90000</v>
      </c>
      <c r="F104" s="19">
        <v>70000</v>
      </c>
      <c r="G104" s="19">
        <v>72363</v>
      </c>
    </row>
    <row r="105" spans="1:7" x14ac:dyDescent="0.25">
      <c r="A105" s="27" t="s">
        <v>194</v>
      </c>
      <c r="B105" s="36" t="s">
        <v>195</v>
      </c>
      <c r="C105" s="19">
        <v>7305</v>
      </c>
      <c r="D105" s="19">
        <v>7666</v>
      </c>
      <c r="E105" s="20">
        <v>8672</v>
      </c>
      <c r="F105" s="19">
        <v>4968</v>
      </c>
      <c r="G105" s="19">
        <v>4968</v>
      </c>
    </row>
    <row r="106" spans="1:7" x14ac:dyDescent="0.25">
      <c r="A106" s="27" t="s">
        <v>196</v>
      </c>
      <c r="B106" s="36" t="s">
        <v>197</v>
      </c>
      <c r="C106" s="19">
        <v>28030</v>
      </c>
      <c r="D106" s="19">
        <v>18502</v>
      </c>
      <c r="E106" s="20">
        <v>14371</v>
      </c>
      <c r="F106" s="19">
        <v>12977</v>
      </c>
      <c r="G106" s="19">
        <v>14900</v>
      </c>
    </row>
    <row r="107" spans="1:7" x14ac:dyDescent="0.25">
      <c r="A107" s="27" t="s">
        <v>198</v>
      </c>
      <c r="B107" s="36" t="s">
        <v>199</v>
      </c>
      <c r="C107" s="19"/>
      <c r="D107" s="19">
        <v>453</v>
      </c>
      <c r="E107" s="20">
        <v>4195</v>
      </c>
      <c r="F107" s="19">
        <v>203</v>
      </c>
      <c r="G107" s="19">
        <v>203</v>
      </c>
    </row>
    <row r="108" spans="1:7" x14ac:dyDescent="0.25">
      <c r="A108" s="27" t="s">
        <v>200</v>
      </c>
      <c r="B108" s="36" t="s">
        <v>201</v>
      </c>
      <c r="C108" s="19"/>
      <c r="D108" s="19"/>
      <c r="E108" s="20"/>
      <c r="F108" s="19"/>
      <c r="G108" s="19"/>
    </row>
    <row r="109" spans="1:7" x14ac:dyDescent="0.25">
      <c r="A109" s="27" t="s">
        <v>202</v>
      </c>
      <c r="B109" s="36" t="s">
        <v>203</v>
      </c>
      <c r="C109" s="19"/>
      <c r="D109" s="19"/>
      <c r="E109" s="20"/>
      <c r="F109" s="19"/>
      <c r="G109" s="19"/>
    </row>
    <row r="110" spans="1:7" x14ac:dyDescent="0.25">
      <c r="A110" s="27" t="s">
        <v>204</v>
      </c>
      <c r="B110" s="36" t="s">
        <v>205</v>
      </c>
      <c r="C110" s="19">
        <v>1794</v>
      </c>
      <c r="D110" s="19">
        <v>760</v>
      </c>
      <c r="E110" s="20"/>
      <c r="F110" s="19">
        <v>10</v>
      </c>
      <c r="G110" s="19">
        <v>84</v>
      </c>
    </row>
    <row r="111" spans="1:7" x14ac:dyDescent="0.25">
      <c r="A111" s="27" t="s">
        <v>206</v>
      </c>
      <c r="B111" s="36" t="s">
        <v>207</v>
      </c>
      <c r="C111" s="19">
        <v>1574</v>
      </c>
      <c r="D111" s="19">
        <v>312</v>
      </c>
      <c r="E111" s="25"/>
      <c r="F111" s="19"/>
      <c r="G111" s="19">
        <v>19</v>
      </c>
    </row>
    <row r="112" spans="1:7" x14ac:dyDescent="0.25">
      <c r="A112" s="29" t="s">
        <v>208</v>
      </c>
      <c r="B112" s="37" t="s">
        <v>209</v>
      </c>
      <c r="C112" s="24">
        <f>SUM(C101:C111)</f>
        <v>161318</v>
      </c>
      <c r="D112" s="24">
        <f>SUM(D101:D111)</f>
        <v>133980</v>
      </c>
      <c r="E112" s="25">
        <f>SUM(E101:E111)</f>
        <v>134203</v>
      </c>
      <c r="F112" s="24">
        <f>SUM(F101:F111)</f>
        <v>99660</v>
      </c>
      <c r="G112" s="24">
        <f>SUM(G101:G111)</f>
        <v>105626</v>
      </c>
    </row>
    <row r="113" spans="1:7" x14ac:dyDescent="0.25">
      <c r="A113" s="27" t="s">
        <v>210</v>
      </c>
      <c r="B113" s="36" t="s">
        <v>211</v>
      </c>
      <c r="C113" s="19"/>
      <c r="D113" s="19"/>
      <c r="E113" s="20"/>
      <c r="F113" s="19"/>
      <c r="G113" s="19"/>
    </row>
    <row r="114" spans="1:7" x14ac:dyDescent="0.25">
      <c r="A114" s="21" t="s">
        <v>212</v>
      </c>
      <c r="B114" s="36" t="s">
        <v>213</v>
      </c>
      <c r="C114" s="19"/>
      <c r="D114" s="19"/>
      <c r="E114" s="20"/>
      <c r="F114" s="19"/>
      <c r="G114" s="19"/>
    </row>
    <row r="115" spans="1:7" x14ac:dyDescent="0.25">
      <c r="A115" s="21" t="s">
        <v>214</v>
      </c>
      <c r="B115" s="36" t="s">
        <v>215</v>
      </c>
      <c r="C115" s="19"/>
      <c r="D115" s="19"/>
      <c r="E115" s="20"/>
      <c r="F115" s="19"/>
      <c r="G115" s="19"/>
    </row>
    <row r="116" spans="1:7" x14ac:dyDescent="0.25">
      <c r="A116" s="21" t="s">
        <v>216</v>
      </c>
      <c r="B116" s="36" t="s">
        <v>217</v>
      </c>
      <c r="C116" s="19">
        <v>1595</v>
      </c>
      <c r="D116" s="19">
        <v>198</v>
      </c>
      <c r="E116" s="20"/>
      <c r="F116" s="19"/>
      <c r="G116" s="19">
        <v>181</v>
      </c>
    </row>
    <row r="117" spans="1:7" x14ac:dyDescent="0.25">
      <c r="A117" s="21" t="s">
        <v>218</v>
      </c>
      <c r="B117" s="36" t="s">
        <v>219</v>
      </c>
      <c r="C117" s="19">
        <v>541</v>
      </c>
      <c r="D117" s="19">
        <v>300</v>
      </c>
      <c r="E117" s="25"/>
      <c r="F117" s="19"/>
      <c r="G117" s="19"/>
    </row>
    <row r="118" spans="1:7" x14ac:dyDescent="0.25">
      <c r="A118" s="26" t="s">
        <v>220</v>
      </c>
      <c r="B118" s="37" t="s">
        <v>221</v>
      </c>
      <c r="C118" s="24">
        <f>SUM(C113:C117)</f>
        <v>2136</v>
      </c>
      <c r="D118" s="24">
        <f>SUM(D113:D117)</f>
        <v>498</v>
      </c>
      <c r="E118" s="25"/>
      <c r="F118" s="24">
        <f>SUM(F113:F117)</f>
        <v>0</v>
      </c>
      <c r="G118" s="24">
        <f>SUM(G113:G117)</f>
        <v>181</v>
      </c>
    </row>
    <row r="119" spans="1:7" ht="15.75" x14ac:dyDescent="0.25">
      <c r="A119" s="33" t="s">
        <v>76</v>
      </c>
      <c r="B119" s="55"/>
      <c r="C119" s="25">
        <f>C93+C100+C112+C118</f>
        <v>893837</v>
      </c>
      <c r="D119" s="25">
        <f>D93+D100+D112+D118</f>
        <v>956330</v>
      </c>
      <c r="E119" s="25">
        <f>E93+E100+E112+E118+E116</f>
        <v>810999</v>
      </c>
      <c r="F119" s="25">
        <f>F93+F100+F112+F118</f>
        <v>749587</v>
      </c>
      <c r="G119" s="25">
        <f>G93+G100+G112+G118</f>
        <v>794166</v>
      </c>
    </row>
    <row r="120" spans="1:7" x14ac:dyDescent="0.25">
      <c r="A120" s="21" t="s">
        <v>222</v>
      </c>
      <c r="B120" s="36" t="s">
        <v>223</v>
      </c>
      <c r="C120" s="19">
        <v>3226</v>
      </c>
      <c r="D120" s="19">
        <v>28683</v>
      </c>
      <c r="E120" s="20"/>
      <c r="F120" s="19">
        <v>654050</v>
      </c>
      <c r="G120" s="19">
        <v>654050</v>
      </c>
    </row>
    <row r="121" spans="1:7" x14ac:dyDescent="0.25">
      <c r="A121" s="21" t="s">
        <v>224</v>
      </c>
      <c r="B121" s="36" t="s">
        <v>225</v>
      </c>
      <c r="C121" s="19"/>
      <c r="D121" s="19"/>
      <c r="E121" s="20"/>
      <c r="F121" s="19"/>
      <c r="G121" s="19"/>
    </row>
    <row r="122" spans="1:7" x14ac:dyDescent="0.25">
      <c r="A122" s="21" t="s">
        <v>226</v>
      </c>
      <c r="B122" s="36" t="s">
        <v>227</v>
      </c>
      <c r="C122" s="19"/>
      <c r="D122" s="19"/>
      <c r="E122" s="20"/>
      <c r="F122" s="19"/>
      <c r="G122" s="19"/>
    </row>
    <row r="123" spans="1:7" x14ac:dyDescent="0.25">
      <c r="A123" s="21" t="s">
        <v>228</v>
      </c>
      <c r="B123" s="36" t="s">
        <v>229</v>
      </c>
      <c r="C123" s="19"/>
      <c r="D123" s="19"/>
      <c r="E123" s="20"/>
      <c r="F123" s="19"/>
      <c r="G123" s="19"/>
    </row>
    <row r="124" spans="1:7" x14ac:dyDescent="0.25">
      <c r="A124" s="21" t="s">
        <v>230</v>
      </c>
      <c r="B124" s="36" t="s">
        <v>231</v>
      </c>
      <c r="C124" s="19">
        <v>15682</v>
      </c>
      <c r="D124" s="19">
        <v>226829</v>
      </c>
      <c r="E124" s="20">
        <v>104799</v>
      </c>
      <c r="F124" s="19">
        <v>36023</v>
      </c>
      <c r="G124" s="19">
        <v>88703</v>
      </c>
    </row>
    <row r="125" spans="1:7" x14ac:dyDescent="0.25">
      <c r="A125" s="26" t="s">
        <v>232</v>
      </c>
      <c r="B125" s="37" t="s">
        <v>233</v>
      </c>
      <c r="C125" s="24">
        <f>SUM(C120:C124)</f>
        <v>18908</v>
      </c>
      <c r="D125" s="24">
        <f>SUM(D120:D124)</f>
        <v>255512</v>
      </c>
      <c r="E125" s="25">
        <f>SUM(E120:E124)</f>
        <v>104799</v>
      </c>
      <c r="F125" s="24">
        <f>SUM(F120:F124)</f>
        <v>690073</v>
      </c>
      <c r="G125" s="24">
        <f>SUM(G120:G124)</f>
        <v>742753</v>
      </c>
    </row>
    <row r="126" spans="1:7" x14ac:dyDescent="0.25">
      <c r="A126" s="27" t="s">
        <v>234</v>
      </c>
      <c r="B126" s="36" t="s">
        <v>235</v>
      </c>
      <c r="C126" s="19"/>
      <c r="D126" s="19"/>
      <c r="E126" s="20"/>
      <c r="F126" s="19"/>
      <c r="G126" s="19"/>
    </row>
    <row r="127" spans="1:7" x14ac:dyDescent="0.25">
      <c r="A127" s="27" t="s">
        <v>236</v>
      </c>
      <c r="B127" s="36" t="s">
        <v>237</v>
      </c>
      <c r="C127" s="19">
        <v>5980</v>
      </c>
      <c r="D127" s="19">
        <v>83</v>
      </c>
      <c r="E127" s="20"/>
      <c r="F127" s="19">
        <v>15970</v>
      </c>
      <c r="G127" s="19">
        <v>15970</v>
      </c>
    </row>
    <row r="128" spans="1:7" x14ac:dyDescent="0.25">
      <c r="A128" s="27" t="s">
        <v>238</v>
      </c>
      <c r="B128" s="36" t="s">
        <v>239</v>
      </c>
      <c r="C128" s="19"/>
      <c r="D128" s="19">
        <v>2800</v>
      </c>
      <c r="E128" s="20"/>
      <c r="F128" s="19"/>
      <c r="G128" s="19"/>
    </row>
    <row r="129" spans="1:7" x14ac:dyDescent="0.25">
      <c r="A129" s="27" t="s">
        <v>240</v>
      </c>
      <c r="B129" s="36" t="s">
        <v>241</v>
      </c>
      <c r="C129" s="19"/>
      <c r="D129" s="19">
        <v>170</v>
      </c>
      <c r="E129" s="20"/>
      <c r="F129" s="19"/>
      <c r="G129" s="19"/>
    </row>
    <row r="130" spans="1:7" x14ac:dyDescent="0.25">
      <c r="A130" s="27" t="s">
        <v>242</v>
      </c>
      <c r="B130" s="36" t="s">
        <v>243</v>
      </c>
      <c r="C130" s="19"/>
      <c r="D130" s="19"/>
      <c r="E130" s="25"/>
      <c r="F130" s="19"/>
      <c r="G130" s="19"/>
    </row>
    <row r="131" spans="1:7" x14ac:dyDescent="0.25">
      <c r="A131" s="26" t="s">
        <v>244</v>
      </c>
      <c r="B131" s="37" t="s">
        <v>245</v>
      </c>
      <c r="C131" s="24">
        <f>SUM(C126:C130)</f>
        <v>5980</v>
      </c>
      <c r="D131" s="24">
        <f>SUM(D126:D130)</f>
        <v>3053</v>
      </c>
      <c r="E131" s="25">
        <f>SUM(E126:E130)</f>
        <v>0</v>
      </c>
      <c r="F131" s="24">
        <f>SUM(F126:F130)</f>
        <v>15970</v>
      </c>
      <c r="G131" s="24">
        <f>SUM(G126:G130)</f>
        <v>15970</v>
      </c>
    </row>
    <row r="132" spans="1:7" x14ac:dyDescent="0.25">
      <c r="A132" s="27" t="s">
        <v>246</v>
      </c>
      <c r="B132" s="36" t="s">
        <v>247</v>
      </c>
      <c r="C132" s="19"/>
      <c r="D132" s="19"/>
      <c r="E132" s="20"/>
      <c r="F132" s="19"/>
      <c r="G132" s="19"/>
    </row>
    <row r="133" spans="1:7" x14ac:dyDescent="0.25">
      <c r="A133" s="21" t="s">
        <v>248</v>
      </c>
      <c r="B133" s="36" t="s">
        <v>249</v>
      </c>
      <c r="C133" s="19"/>
      <c r="D133" s="19"/>
      <c r="E133" s="20"/>
      <c r="F133" s="19"/>
      <c r="G133" s="19"/>
    </row>
    <row r="134" spans="1:7" x14ac:dyDescent="0.25">
      <c r="A134" s="21" t="s">
        <v>250</v>
      </c>
      <c r="B134" s="36" t="s">
        <v>251</v>
      </c>
      <c r="C134" s="19"/>
      <c r="D134" s="19"/>
      <c r="E134" s="20">
        <v>179</v>
      </c>
      <c r="F134" s="19"/>
      <c r="G134" s="19"/>
    </row>
    <row r="135" spans="1:7" x14ac:dyDescent="0.25">
      <c r="A135" s="27" t="s">
        <v>252</v>
      </c>
      <c r="B135" s="36" t="s">
        <v>253</v>
      </c>
      <c r="C135" s="19">
        <v>13948</v>
      </c>
      <c r="D135" s="19">
        <v>927</v>
      </c>
      <c r="E135" s="25"/>
      <c r="F135" s="19">
        <v>8957</v>
      </c>
      <c r="G135" s="19">
        <v>8967</v>
      </c>
    </row>
    <row r="136" spans="1:7" x14ac:dyDescent="0.25">
      <c r="A136" s="26" t="s">
        <v>254</v>
      </c>
      <c r="B136" s="37" t="s">
        <v>255</v>
      </c>
      <c r="C136" s="24">
        <f>SUM(C132:C135)</f>
        <v>13948</v>
      </c>
      <c r="D136" s="24">
        <f>SUM(D132:D135)</f>
        <v>927</v>
      </c>
      <c r="E136" s="25">
        <f>SUM(E132:E135)</f>
        <v>179</v>
      </c>
      <c r="F136" s="24">
        <f>SUM(F132:F135)</f>
        <v>8957</v>
      </c>
      <c r="G136" s="24">
        <f>SUM(G132:G135)</f>
        <v>8967</v>
      </c>
    </row>
    <row r="137" spans="1:7" ht="15.75" x14ac:dyDescent="0.25">
      <c r="A137" s="33" t="s">
        <v>121</v>
      </c>
      <c r="B137" s="55"/>
      <c r="C137" s="25">
        <f>C125+C131+C136</f>
        <v>38836</v>
      </c>
      <c r="D137" s="25">
        <f>D125+D131+D136</f>
        <v>259492</v>
      </c>
      <c r="E137" s="25">
        <f>E125+E131+E136</f>
        <v>104978</v>
      </c>
      <c r="F137" s="25">
        <f>F125+F131+F136</f>
        <v>715000</v>
      </c>
      <c r="G137" s="25">
        <f>G125+G131+G136</f>
        <v>767690</v>
      </c>
    </row>
    <row r="138" spans="1:7" ht="15.75" x14ac:dyDescent="0.25">
      <c r="A138" s="56" t="s">
        <v>256</v>
      </c>
      <c r="B138" s="38" t="s">
        <v>257</v>
      </c>
      <c r="C138" s="25">
        <f>C119+C137</f>
        <v>932673</v>
      </c>
      <c r="D138" s="25">
        <f>D119+D137</f>
        <v>1215822</v>
      </c>
      <c r="E138" s="25">
        <f>E119+E137</f>
        <v>915977</v>
      </c>
      <c r="F138" s="25">
        <f>F119+F137</f>
        <v>1464587</v>
      </c>
      <c r="G138" s="25">
        <f>G119+G137</f>
        <v>1561856</v>
      </c>
    </row>
    <row r="139" spans="1:7" ht="15.75" x14ac:dyDescent="0.25">
      <c r="A139" s="57" t="s">
        <v>258</v>
      </c>
      <c r="B139" s="58"/>
      <c r="C139" s="20">
        <f>C41-C119</f>
        <v>-11849</v>
      </c>
      <c r="D139" s="20">
        <f>D41-D119</f>
        <v>-72765</v>
      </c>
      <c r="E139" s="20">
        <f>E41-E119</f>
        <v>51251</v>
      </c>
      <c r="F139" s="20">
        <f>F41-F119</f>
        <v>156099</v>
      </c>
      <c r="G139" s="20">
        <f>G41-G119</f>
        <v>35389</v>
      </c>
    </row>
    <row r="140" spans="1:7" ht="15.75" x14ac:dyDescent="0.25">
      <c r="A140" s="57" t="s">
        <v>259</v>
      </c>
      <c r="B140" s="58"/>
      <c r="C140" s="59">
        <f>C64-C137</f>
        <v>545758</v>
      </c>
      <c r="D140" s="59">
        <f>D64-D137</f>
        <v>-50446</v>
      </c>
      <c r="E140" s="59">
        <f>E64-E137</f>
        <v>488509</v>
      </c>
      <c r="F140" s="59">
        <f>F64-F137</f>
        <v>399235</v>
      </c>
      <c r="G140" s="59">
        <f>G64-G137</f>
        <v>-521219</v>
      </c>
    </row>
    <row r="141" spans="1:7" x14ac:dyDescent="0.25">
      <c r="A141" s="40" t="s">
        <v>260</v>
      </c>
      <c r="B141" s="41" t="s">
        <v>261</v>
      </c>
      <c r="C141" s="24"/>
      <c r="D141" s="24"/>
      <c r="E141" s="20"/>
      <c r="F141" s="24"/>
      <c r="G141" s="24"/>
    </row>
    <row r="142" spans="1:7" x14ac:dyDescent="0.25">
      <c r="A142" s="43" t="s">
        <v>262</v>
      </c>
      <c r="B142" s="41" t="s">
        <v>263</v>
      </c>
      <c r="C142" s="24"/>
      <c r="D142" s="24"/>
      <c r="E142" s="20"/>
      <c r="F142" s="24"/>
      <c r="G142" s="24"/>
    </row>
    <row r="143" spans="1:7" x14ac:dyDescent="0.25">
      <c r="A143" s="21" t="s">
        <v>264</v>
      </c>
      <c r="B143" s="21" t="s">
        <v>265</v>
      </c>
      <c r="C143" s="19"/>
      <c r="D143" s="19">
        <v>462055</v>
      </c>
      <c r="E143" s="20">
        <v>554382</v>
      </c>
      <c r="F143" s="19">
        <v>547734</v>
      </c>
      <c r="G143" s="19">
        <v>547734</v>
      </c>
    </row>
    <row r="144" spans="1:7" x14ac:dyDescent="0.25">
      <c r="A144" s="21" t="s">
        <v>266</v>
      </c>
      <c r="B144" s="21" t="s">
        <v>265</v>
      </c>
      <c r="C144" s="19">
        <v>1002162</v>
      </c>
      <c r="D144" s="19">
        <v>3285</v>
      </c>
      <c r="E144" s="20">
        <v>0</v>
      </c>
      <c r="F144" s="19">
        <v>7600</v>
      </c>
      <c r="G144" s="19">
        <v>7600</v>
      </c>
    </row>
    <row r="145" spans="1:7" x14ac:dyDescent="0.25">
      <c r="A145" s="21" t="s">
        <v>267</v>
      </c>
      <c r="B145" s="21" t="s">
        <v>268</v>
      </c>
      <c r="C145" s="19"/>
      <c r="D145" s="19"/>
      <c r="E145" s="25"/>
      <c r="F145" s="19"/>
      <c r="G145" s="19"/>
    </row>
    <row r="146" spans="1:7" x14ac:dyDescent="0.25">
      <c r="A146" s="21" t="s">
        <v>269</v>
      </c>
      <c r="B146" s="21" t="s">
        <v>268</v>
      </c>
      <c r="C146" s="19"/>
      <c r="D146" s="19"/>
      <c r="E146" s="20"/>
      <c r="F146" s="19"/>
      <c r="G146" s="19"/>
    </row>
    <row r="147" spans="1:7" x14ac:dyDescent="0.25">
      <c r="A147" s="41" t="s">
        <v>270</v>
      </c>
      <c r="B147" s="41" t="s">
        <v>271</v>
      </c>
      <c r="C147" s="24">
        <f>SUM(C143:C146)</f>
        <v>1002162</v>
      </c>
      <c r="D147" s="24">
        <f>SUM(D143:D146)</f>
        <v>465340</v>
      </c>
      <c r="E147" s="25">
        <f>SUM(E143:E146)</f>
        <v>554382</v>
      </c>
      <c r="F147" s="24">
        <f>SUM(F143:F146)</f>
        <v>555334</v>
      </c>
      <c r="G147" s="24">
        <f>SUM(G143:G146)</f>
        <v>555334</v>
      </c>
    </row>
    <row r="148" spans="1:7" x14ac:dyDescent="0.25">
      <c r="A148" s="45" t="s">
        <v>272</v>
      </c>
      <c r="B148" s="21" t="s">
        <v>273</v>
      </c>
      <c r="C148" s="19">
        <v>9550</v>
      </c>
      <c r="D148" s="19">
        <v>10099</v>
      </c>
      <c r="E148" s="20"/>
      <c r="F148" s="19">
        <v>14863</v>
      </c>
      <c r="G148" s="19">
        <v>14863</v>
      </c>
    </row>
    <row r="149" spans="1:7" x14ac:dyDescent="0.25">
      <c r="A149" s="45" t="s">
        <v>274</v>
      </c>
      <c r="B149" s="21" t="s">
        <v>275</v>
      </c>
      <c r="C149" s="19"/>
      <c r="D149" s="19"/>
      <c r="E149" s="20"/>
      <c r="F149" s="19"/>
      <c r="G149" s="19"/>
    </row>
    <row r="150" spans="1:7" x14ac:dyDescent="0.25">
      <c r="A150" s="45" t="s">
        <v>276</v>
      </c>
      <c r="B150" s="21" t="s">
        <v>277</v>
      </c>
      <c r="C150" s="19"/>
      <c r="D150" s="19"/>
      <c r="E150" s="20"/>
      <c r="F150" s="19"/>
      <c r="G150" s="19"/>
    </row>
    <row r="151" spans="1:7" x14ac:dyDescent="0.25">
      <c r="A151" s="45" t="s">
        <v>278</v>
      </c>
      <c r="B151" s="21" t="s">
        <v>279</v>
      </c>
      <c r="C151" s="19"/>
      <c r="D151" s="19"/>
      <c r="E151" s="25"/>
      <c r="F151" s="19"/>
      <c r="G151" s="19"/>
    </row>
    <row r="152" spans="1:7" x14ac:dyDescent="0.25">
      <c r="A152" s="27" t="s">
        <v>280</v>
      </c>
      <c r="B152" s="21" t="s">
        <v>281</v>
      </c>
      <c r="C152" s="19"/>
      <c r="D152" s="19"/>
      <c r="E152" s="20"/>
      <c r="F152" s="19"/>
      <c r="G152" s="19"/>
    </row>
    <row r="153" spans="1:7" x14ac:dyDescent="0.25">
      <c r="A153" s="40" t="s">
        <v>282</v>
      </c>
      <c r="B153" s="41" t="s">
        <v>283</v>
      </c>
      <c r="C153" s="24">
        <f>SUM(C147:C152)</f>
        <v>1011712</v>
      </c>
      <c r="D153" s="24">
        <f>SUM(D147:D152)</f>
        <v>475439</v>
      </c>
      <c r="E153" s="25">
        <f>E141+E142+E147+E148+E149+E150+E151+E152</f>
        <v>554382</v>
      </c>
      <c r="F153" s="24">
        <f>SUM(F147:F152)</f>
        <v>570197</v>
      </c>
      <c r="G153" s="24">
        <f>SUM(G147:G152)</f>
        <v>570197</v>
      </c>
    </row>
    <row r="154" spans="1:7" x14ac:dyDescent="0.25">
      <c r="A154" s="27" t="s">
        <v>284</v>
      </c>
      <c r="B154" s="21" t="s">
        <v>285</v>
      </c>
      <c r="C154" s="19"/>
      <c r="D154" s="19"/>
      <c r="E154" s="20"/>
      <c r="F154" s="19"/>
      <c r="G154" s="19"/>
    </row>
    <row r="155" spans="1:7" x14ac:dyDescent="0.25">
      <c r="A155" s="27" t="s">
        <v>286</v>
      </c>
      <c r="B155" s="21" t="s">
        <v>287</v>
      </c>
      <c r="C155" s="19"/>
      <c r="D155" s="19"/>
      <c r="E155" s="20"/>
      <c r="F155" s="19"/>
      <c r="G155" s="19"/>
    </row>
    <row r="156" spans="1:7" x14ac:dyDescent="0.25">
      <c r="A156" s="45" t="s">
        <v>288</v>
      </c>
      <c r="B156" s="21" t="s">
        <v>289</v>
      </c>
      <c r="C156" s="19"/>
      <c r="D156" s="19"/>
      <c r="E156" s="20"/>
      <c r="F156" s="19"/>
      <c r="G156" s="19"/>
    </row>
    <row r="157" spans="1:7" x14ac:dyDescent="0.25">
      <c r="A157" s="45" t="s">
        <v>290</v>
      </c>
      <c r="B157" s="21" t="s">
        <v>291</v>
      </c>
      <c r="C157" s="19"/>
      <c r="D157" s="19"/>
      <c r="E157" s="20"/>
      <c r="F157" s="19"/>
      <c r="G157" s="19"/>
    </row>
    <row r="158" spans="1:7" x14ac:dyDescent="0.25">
      <c r="A158" s="43" t="s">
        <v>292</v>
      </c>
      <c r="B158" s="41" t="s">
        <v>293</v>
      </c>
      <c r="C158" s="19"/>
      <c r="D158" s="19"/>
      <c r="E158" s="25"/>
      <c r="F158" s="19"/>
      <c r="G158" s="19"/>
    </row>
    <row r="159" spans="1:7" x14ac:dyDescent="0.25">
      <c r="A159" s="40" t="s">
        <v>294</v>
      </c>
      <c r="B159" s="41" t="s">
        <v>295</v>
      </c>
      <c r="C159" s="19"/>
      <c r="D159" s="19"/>
      <c r="E159" s="25"/>
      <c r="F159" s="19"/>
      <c r="G159" s="19"/>
    </row>
    <row r="160" spans="1:7" ht="15.75" x14ac:dyDescent="0.25">
      <c r="A160" s="49" t="s">
        <v>296</v>
      </c>
      <c r="B160" s="50" t="s">
        <v>297</v>
      </c>
      <c r="C160" s="24">
        <f>C153+C158+C159</f>
        <v>1011712</v>
      </c>
      <c r="D160" s="24">
        <f>D153+D158+D159</f>
        <v>475439</v>
      </c>
      <c r="E160" s="24">
        <f>E153+E158+E159</f>
        <v>554382</v>
      </c>
      <c r="F160" s="24">
        <f>F153+F158+F159</f>
        <v>570197</v>
      </c>
      <c r="G160" s="24">
        <f>G153+G158+G159</f>
        <v>570197</v>
      </c>
    </row>
    <row r="161" spans="1:7" ht="15.75" x14ac:dyDescent="0.25">
      <c r="A161" s="52" t="s">
        <v>298</v>
      </c>
      <c r="B161" s="53"/>
      <c r="C161" s="24">
        <f>C138+C160</f>
        <v>1944385</v>
      </c>
      <c r="D161" s="24">
        <f>D138+D160</f>
        <v>1691261</v>
      </c>
      <c r="E161" s="24">
        <f>E138+E160</f>
        <v>1470359</v>
      </c>
      <c r="F161" s="24">
        <f>F138+F160</f>
        <v>2034784</v>
      </c>
      <c r="G161" s="24">
        <f>G138+G160</f>
        <v>2132053</v>
      </c>
    </row>
    <row r="162" spans="1:7" x14ac:dyDescent="0.25">
      <c r="F162" s="11"/>
    </row>
    <row r="163" spans="1:7" x14ac:dyDescent="0.25">
      <c r="F163" s="11"/>
    </row>
    <row r="164" spans="1:7" x14ac:dyDescent="0.25">
      <c r="F164" s="11"/>
    </row>
    <row r="165" spans="1:7" x14ac:dyDescent="0.25">
      <c r="F165" s="11"/>
    </row>
    <row r="166" spans="1:7" x14ac:dyDescent="0.25">
      <c r="F166" s="11"/>
    </row>
    <row r="167" spans="1:7" x14ac:dyDescent="0.25">
      <c r="F167" s="11"/>
    </row>
    <row r="168" spans="1:7" x14ac:dyDescent="0.25">
      <c r="F168" s="11"/>
    </row>
    <row r="169" spans="1:7" x14ac:dyDescent="0.25">
      <c r="F169" s="11"/>
    </row>
    <row r="170" spans="1:7" x14ac:dyDescent="0.25">
      <c r="F170" s="11"/>
    </row>
    <row r="171" spans="1:7" x14ac:dyDescent="0.25">
      <c r="F171" s="11"/>
    </row>
    <row r="172" spans="1:7" x14ac:dyDescent="0.25">
      <c r="F172" s="11"/>
    </row>
    <row r="173" spans="1:7" x14ac:dyDescent="0.25">
      <c r="F173" s="11"/>
    </row>
    <row r="174" spans="1:7" x14ac:dyDescent="0.25">
      <c r="F174" s="11"/>
    </row>
    <row r="175" spans="1:7" x14ac:dyDescent="0.25">
      <c r="F175" s="11"/>
    </row>
    <row r="176" spans="1:7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</sheetData>
  <mergeCells count="2">
    <mergeCell ref="A2:E2"/>
    <mergeCell ref="A3:E3"/>
  </mergeCells>
  <pageMargins left="0.25" right="0.25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10</vt:i4>
      </vt:variant>
    </vt:vector>
  </HeadingPairs>
  <TitlesOfParts>
    <vt:vector size="11" baseType="lpstr">
      <vt:lpstr>MÉRLEG Áht 24. § (2)</vt:lpstr>
      <vt:lpstr>'MÉRLEG Áht 24. § (2)'!Nyomtatási_terület</vt:lpstr>
      <vt:lpstr>'MÉRLEG Áht 24. § (2)'!pr232</vt:lpstr>
      <vt:lpstr>'MÉRLEG Áht 24. § (2)'!pr233</vt:lpstr>
      <vt:lpstr>'MÉRLEG Áht 24. § (2)'!pr234</vt:lpstr>
      <vt:lpstr>'MÉRLEG Áht 24. § (2)'!pr235</vt:lpstr>
      <vt:lpstr>'MÉRLEG Áht 24. § (2)'!pr236</vt:lpstr>
      <vt:lpstr>'MÉRLEG Áht 24. § (2)'!pr312</vt:lpstr>
      <vt:lpstr>'MÉRLEG Áht 24. § (2)'!pr313</vt:lpstr>
      <vt:lpstr>'MÉRLEG Áht 24. § (2)'!pr314</vt:lpstr>
      <vt:lpstr>'MÉRLEG Áht 24. § (2)'!pr315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2021-05-20T13:36:54Z</dcterms:created>
  <dcterms:modified xsi:type="dcterms:W3CDTF">2021-05-20T13:37:36Z</dcterms:modified>
</cp:coreProperties>
</file>