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ztal\ipolydamásd\2020. zárszámadás.loclex\"/>
    </mc:Choice>
  </mc:AlternateContent>
  <bookViews>
    <workbookView xWindow="0" yWindow="0" windowWidth="19200" windowHeight="6730"/>
  </bookViews>
  <sheets>
    <sheet name="12. mellékl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R21" i="1"/>
  <c r="P21" i="1"/>
  <c r="N21" i="1"/>
  <c r="I21" i="1"/>
  <c r="F21" i="1"/>
  <c r="E21" i="1"/>
  <c r="D21" i="1"/>
  <c r="C21" i="1"/>
  <c r="B21" i="1"/>
  <c r="S20" i="1"/>
  <c r="S19" i="1"/>
  <c r="R18" i="1"/>
  <c r="R22" i="1" s="1"/>
  <c r="Q18" i="1"/>
  <c r="Q22" i="1" s="1"/>
  <c r="O18" i="1"/>
  <c r="O22" i="1" s="1"/>
  <c r="N18" i="1"/>
  <c r="N22" i="1" s="1"/>
  <c r="M18" i="1"/>
  <c r="M22" i="1" s="1"/>
  <c r="S17" i="1"/>
  <c r="S16" i="1"/>
  <c r="S15" i="1"/>
  <c r="S14" i="1"/>
  <c r="S13" i="1"/>
  <c r="R12" i="1"/>
  <c r="P12" i="1"/>
  <c r="P18" i="1" s="1"/>
  <c r="P22" i="1" s="1"/>
  <c r="N12" i="1"/>
  <c r="L12" i="1"/>
  <c r="L18" i="1" s="1"/>
  <c r="L22" i="1" s="1"/>
  <c r="K12" i="1"/>
  <c r="K18" i="1" s="1"/>
  <c r="K22" i="1" s="1"/>
  <c r="J12" i="1"/>
  <c r="J18" i="1" s="1"/>
  <c r="J22" i="1" s="1"/>
  <c r="I12" i="1"/>
  <c r="I18" i="1" s="1"/>
  <c r="I22" i="1" s="1"/>
  <c r="H12" i="1"/>
  <c r="H18" i="1" s="1"/>
  <c r="H22" i="1" s="1"/>
  <c r="G12" i="1"/>
  <c r="G18" i="1" s="1"/>
  <c r="G22" i="1" s="1"/>
  <c r="F12" i="1"/>
  <c r="F18" i="1" s="1"/>
  <c r="F22" i="1" s="1"/>
  <c r="E12" i="1"/>
  <c r="E18" i="1" s="1"/>
  <c r="E22" i="1" s="1"/>
  <c r="D12" i="1"/>
  <c r="D18" i="1" s="1"/>
  <c r="D22" i="1" s="1"/>
  <c r="C12" i="1"/>
  <c r="C18" i="1" s="1"/>
  <c r="C22" i="1" s="1"/>
  <c r="B12" i="1"/>
  <c r="B18" i="1" s="1"/>
  <c r="B22" i="1" s="1"/>
  <c r="S11" i="1"/>
  <c r="S10" i="1"/>
  <c r="S12" i="1" s="1"/>
  <c r="S18" i="1" s="1"/>
  <c r="S22" i="1" s="1"/>
</calcChain>
</file>

<file path=xl/sharedStrings.xml><?xml version="1.0" encoding="utf-8"?>
<sst xmlns="http://schemas.openxmlformats.org/spreadsheetml/2006/main" count="53" uniqueCount="53">
  <si>
    <t>Ipolydamásd Község Önkormányzata</t>
  </si>
  <si>
    <t>12. melléklet</t>
  </si>
  <si>
    <t>2631 Ipolydamásd, Fő u. 85.</t>
  </si>
  <si>
    <t>Megnevezés</t>
  </si>
  <si>
    <t>011130</t>
  </si>
  <si>
    <t>013320</t>
  </si>
  <si>
    <t>013350</t>
  </si>
  <si>
    <t>018010</t>
  </si>
  <si>
    <t>018030</t>
  </si>
  <si>
    <t>041232</t>
  </si>
  <si>
    <t>041237</t>
  </si>
  <si>
    <t>045120</t>
  </si>
  <si>
    <t>045160</t>
  </si>
  <si>
    <t>062020</t>
  </si>
  <si>
    <t>066020</t>
  </si>
  <si>
    <t>072111</t>
  </si>
  <si>
    <t>082044</t>
  </si>
  <si>
    <t>082092</t>
  </si>
  <si>
    <t>082094</t>
  </si>
  <si>
    <t>096015</t>
  </si>
  <si>
    <t>900020</t>
  </si>
  <si>
    <t>Összesen</t>
  </si>
  <si>
    <t>Önkormányzatok és önkormányzati hivatalok jogalkotó és általános igazgatási tevékenysége</t>
  </si>
  <si>
    <t>Köztemető fenntartás és - működtetés</t>
  </si>
  <si>
    <t>Az önkormányzati vagyonnal való gazdálkodással kapcsolatos feladatok</t>
  </si>
  <si>
    <t>Önkormányzatok elszámolásai a központi költségvetéssel</t>
  </si>
  <si>
    <t>Támogatási célú finanszírozási műveletek</t>
  </si>
  <si>
    <t>Start munka program- Téli közfoglalkoztatás</t>
  </si>
  <si>
    <t>Közfoglalkoztatási mintaprogram</t>
  </si>
  <si>
    <t>Út, autópálya építés</t>
  </si>
  <si>
    <t>Közutak hidak alagutak üzemeltetése, fenntartása</t>
  </si>
  <si>
    <t>Településfejleztési projektek és támogatások</t>
  </si>
  <si>
    <t>Város-, község-gazdál-kodási egyéb szolgál-tatások</t>
  </si>
  <si>
    <t>Háziorvosi alapellátás</t>
  </si>
  <si>
    <t>Könyvtári szolgáltatások</t>
  </si>
  <si>
    <t>Közművelődés-hagyományos közösségi kulturális értékek gondozása</t>
  </si>
  <si>
    <t>Közművelődés - kulturűlis alapú gazdaságfejlesz-tés</t>
  </si>
  <si>
    <t>Gyermekétkezés köznevelési intézményben</t>
  </si>
  <si>
    <t>Önkormányzatok funkcióra nem sorolhatóbevételei államháztartáson kívülről</t>
  </si>
  <si>
    <t>Önkormányzatok működési támogatásai</t>
  </si>
  <si>
    <t>Egyéb működési célú támogatások bevételei államháztartáson belülről</t>
  </si>
  <si>
    <t>Működési célú támogatások államháztartáson belülről</t>
  </si>
  <si>
    <t>Felhalmozási célú támogatások államháztartáson belülről</t>
  </si>
  <si>
    <t>Közhatalmi bevételek</t>
  </si>
  <si>
    <t>Működési bevételek</t>
  </si>
  <si>
    <t>Műk.célú visszatérítendő kölcsönök</t>
  </si>
  <si>
    <t>Működési célú átvett pénzeszközök</t>
  </si>
  <si>
    <t>Költségvetési bevételek</t>
  </si>
  <si>
    <t>Maradvány igénybevétele</t>
  </si>
  <si>
    <t>Államháztartáson belüli megelőlegezések</t>
  </si>
  <si>
    <t>Finanszírozási bevételek</t>
  </si>
  <si>
    <t>Bevételek összesen</t>
  </si>
  <si>
    <t>Kimutatás a 2020.évi teljesített bevételekről kormányzati funkciónként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</si>
</sst>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/>
    </fill>
    <fill>
      <patternFill patternType="lightUp"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B10" workbookViewId="0">
      <selection activeCell="K3" sqref="K3"/>
    </sheetView>
  </sheetViews>
  <sheetFormatPr defaultRowHeight="14.5" x14ac:dyDescent="0.35"/>
  <cols>
    <col min="1" max="1" width="15" customWidth="1"/>
    <col min="2" max="2" width="9.36328125" customWidth="1"/>
    <col min="5" max="5" width="9.26953125" customWidth="1"/>
    <col min="6" max="6" width="10.36328125" customWidth="1"/>
    <col min="7" max="7" width="9.81640625" customWidth="1"/>
    <col min="11" max="11" width="10.453125" customWidth="1"/>
    <col min="19" max="19" width="12.6328125" customWidth="1"/>
  </cols>
  <sheetData>
    <row r="1" spans="1:19" x14ac:dyDescent="0.35">
      <c r="A1" s="29" t="s">
        <v>0</v>
      </c>
      <c r="B1" s="29"/>
      <c r="C1" s="29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9" t="s">
        <v>1</v>
      </c>
      <c r="S1" s="29"/>
    </row>
    <row r="2" spans="1:19" x14ac:dyDescent="0.35">
      <c r="A2" s="29" t="s">
        <v>2</v>
      </c>
      <c r="B2" s="29"/>
      <c r="C2" s="29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</row>
    <row r="3" spans="1:19" ht="22.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0"/>
      <c r="O3" s="30"/>
      <c r="P3" s="30"/>
      <c r="Q3" s="30"/>
      <c r="R3" s="30"/>
      <c r="S3" s="30"/>
    </row>
    <row r="4" spans="1:19" x14ac:dyDescent="0.35">
      <c r="A4" s="3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7.5" x14ac:dyDescent="0.35">
      <c r="A5" s="31" t="s">
        <v>52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x14ac:dyDescent="0.35">
      <c r="A6" s="3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thickBot="1" x14ac:dyDescent="0.4">
      <c r="A7" s="3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5" thickTop="1" x14ac:dyDescent="0.35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5" t="s">
        <v>18</v>
      </c>
      <c r="Q8" s="5" t="s">
        <v>19</v>
      </c>
      <c r="R8" s="5" t="s">
        <v>20</v>
      </c>
      <c r="S8" s="6" t="s">
        <v>21</v>
      </c>
    </row>
    <row r="9" spans="1:19" ht="131" thickBot="1" x14ac:dyDescent="0.4">
      <c r="A9" s="7"/>
      <c r="B9" s="8" t="s">
        <v>22</v>
      </c>
      <c r="C9" s="9" t="s">
        <v>23</v>
      </c>
      <c r="D9" s="9" t="s">
        <v>24</v>
      </c>
      <c r="E9" s="9" t="s">
        <v>25</v>
      </c>
      <c r="F9" s="9" t="s">
        <v>26</v>
      </c>
      <c r="G9" s="9" t="s">
        <v>27</v>
      </c>
      <c r="H9" s="9" t="s">
        <v>28</v>
      </c>
      <c r="I9" s="10" t="s">
        <v>29</v>
      </c>
      <c r="J9" s="10" t="s">
        <v>30</v>
      </c>
      <c r="K9" s="10" t="s">
        <v>31</v>
      </c>
      <c r="L9" s="10" t="s">
        <v>32</v>
      </c>
      <c r="M9" s="10" t="s">
        <v>33</v>
      </c>
      <c r="N9" s="9" t="s">
        <v>34</v>
      </c>
      <c r="O9" s="9" t="s">
        <v>35</v>
      </c>
      <c r="P9" s="9" t="s">
        <v>36</v>
      </c>
      <c r="Q9" s="9" t="s">
        <v>37</v>
      </c>
      <c r="R9" s="9" t="s">
        <v>38</v>
      </c>
      <c r="S9" s="11"/>
    </row>
    <row r="10" spans="1:19" ht="67.5" customHeight="1" thickTop="1" thickBot="1" x14ac:dyDescent="0.4">
      <c r="A10" s="12" t="s">
        <v>39</v>
      </c>
      <c r="B10" s="13"/>
      <c r="C10" s="13"/>
      <c r="D10" s="13"/>
      <c r="E10" s="13">
        <v>20423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>
        <f>SUM(B10:R10)</f>
        <v>20423</v>
      </c>
    </row>
    <row r="11" spans="1:19" ht="66" thickTop="1" thickBot="1" x14ac:dyDescent="0.4">
      <c r="A11" s="12" t="s">
        <v>40</v>
      </c>
      <c r="B11" s="13">
        <v>400</v>
      </c>
      <c r="C11" s="13"/>
      <c r="D11" s="13"/>
      <c r="E11" s="13"/>
      <c r="F11" s="13"/>
      <c r="G11" s="13">
        <v>17679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>
        <f>SUM(B11:R11)</f>
        <v>18079</v>
      </c>
    </row>
    <row r="12" spans="1:19" ht="78.75" customHeight="1" thickTop="1" thickBot="1" x14ac:dyDescent="0.4">
      <c r="A12" s="15" t="s">
        <v>41</v>
      </c>
      <c r="B12" s="16">
        <f>SUM(B10:B11)</f>
        <v>400</v>
      </c>
      <c r="C12" s="16">
        <f t="shared" ref="C12:R12" si="0">SUM(C10:C11)</f>
        <v>0</v>
      </c>
      <c r="D12" s="16">
        <f t="shared" si="0"/>
        <v>0</v>
      </c>
      <c r="E12" s="16">
        <f t="shared" si="0"/>
        <v>20423</v>
      </c>
      <c r="F12" s="16">
        <f t="shared" si="0"/>
        <v>0</v>
      </c>
      <c r="G12" s="16">
        <f t="shared" si="0"/>
        <v>17679</v>
      </c>
      <c r="H12" s="16">
        <f t="shared" si="0"/>
        <v>0</v>
      </c>
      <c r="I12" s="16">
        <f t="shared" si="0"/>
        <v>0</v>
      </c>
      <c r="J12" s="16">
        <f t="shared" si="0"/>
        <v>0</v>
      </c>
      <c r="K12" s="16">
        <f t="shared" si="0"/>
        <v>0</v>
      </c>
      <c r="L12" s="16">
        <f t="shared" si="0"/>
        <v>0</v>
      </c>
      <c r="M12" s="16"/>
      <c r="N12" s="16">
        <f t="shared" si="0"/>
        <v>0</v>
      </c>
      <c r="O12" s="16"/>
      <c r="P12" s="16">
        <f t="shared" si="0"/>
        <v>0</v>
      </c>
      <c r="Q12" s="16"/>
      <c r="R12" s="16">
        <f t="shared" si="0"/>
        <v>0</v>
      </c>
      <c r="S12" s="17">
        <f>SUM(S10:S11)</f>
        <v>38502</v>
      </c>
    </row>
    <row r="13" spans="1:19" ht="53" thickTop="1" thickBot="1" x14ac:dyDescent="0.4">
      <c r="A13" s="12" t="s">
        <v>42</v>
      </c>
      <c r="B13" s="13">
        <v>11370</v>
      </c>
      <c r="C13" s="13"/>
      <c r="D13" s="13"/>
      <c r="E13" s="13"/>
      <c r="F13" s="13"/>
      <c r="G13" s="13">
        <v>2882</v>
      </c>
      <c r="H13" s="13"/>
      <c r="I13" s="13"/>
      <c r="J13" s="13"/>
      <c r="K13" s="13">
        <v>64826</v>
      </c>
      <c r="L13" s="13"/>
      <c r="M13" s="13">
        <v>5936</v>
      </c>
      <c r="N13" s="13"/>
      <c r="O13" s="13"/>
      <c r="P13" s="13"/>
      <c r="Q13" s="13"/>
      <c r="R13" s="13"/>
      <c r="S13" s="14">
        <f>SUM(B13:R13)</f>
        <v>85014</v>
      </c>
    </row>
    <row r="14" spans="1:19" ht="46.5" customHeight="1" thickTop="1" thickBot="1" x14ac:dyDescent="0.4">
      <c r="A14" s="12" t="s">
        <v>43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8765</v>
      </c>
      <c r="S14" s="14">
        <f>SUM(B14:R14)</f>
        <v>8765</v>
      </c>
    </row>
    <row r="15" spans="1:19" ht="42" customHeight="1" thickTop="1" thickBot="1" x14ac:dyDescent="0.4">
      <c r="A15" s="12" t="s">
        <v>44</v>
      </c>
      <c r="B15" s="13">
        <v>2204</v>
      </c>
      <c r="C15" s="13">
        <v>5</v>
      </c>
      <c r="D15" s="13">
        <v>5720</v>
      </c>
      <c r="E15" s="13"/>
      <c r="F15" s="13"/>
      <c r="G15" s="13">
        <v>740</v>
      </c>
      <c r="H15" s="13">
        <v>6</v>
      </c>
      <c r="I15" s="13"/>
      <c r="J15" s="13"/>
      <c r="K15" s="13"/>
      <c r="L15" s="13">
        <v>398</v>
      </c>
      <c r="M15" s="13"/>
      <c r="N15" s="13">
        <v>43</v>
      </c>
      <c r="O15" s="13"/>
      <c r="P15" s="13">
        <v>68</v>
      </c>
      <c r="Q15" s="13">
        <v>280</v>
      </c>
      <c r="R15" s="13"/>
      <c r="S15" s="14">
        <f>SUM(B15:R15)</f>
        <v>9464</v>
      </c>
    </row>
    <row r="16" spans="1:19" ht="57" customHeight="1" thickTop="1" thickBot="1" x14ac:dyDescent="0.4">
      <c r="A16" s="12" t="s">
        <v>45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>
        <f>SUM(B16:R16)</f>
        <v>0</v>
      </c>
    </row>
    <row r="17" spans="1:19" ht="58.5" customHeight="1" thickTop="1" thickBot="1" x14ac:dyDescent="0.4">
      <c r="A17" s="18" t="s">
        <v>46</v>
      </c>
      <c r="B17" s="16">
        <v>1072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/>
      <c r="I17" s="16">
        <v>0</v>
      </c>
      <c r="J17" s="16"/>
      <c r="K17" s="16"/>
      <c r="L17" s="16"/>
      <c r="M17" s="16"/>
      <c r="N17" s="16">
        <v>0</v>
      </c>
      <c r="O17" s="16"/>
      <c r="P17" s="16">
        <v>0</v>
      </c>
      <c r="Q17" s="16"/>
      <c r="R17" s="16">
        <v>0</v>
      </c>
      <c r="S17" s="14">
        <f>SUM(B17:R17)</f>
        <v>1072</v>
      </c>
    </row>
    <row r="18" spans="1:19" ht="31" thickTop="1" thickBot="1" x14ac:dyDescent="0.4">
      <c r="A18" s="19" t="s">
        <v>47</v>
      </c>
      <c r="B18" s="20">
        <f>SUM(B12+B13+B14+B15+B16+B17)</f>
        <v>15046</v>
      </c>
      <c r="C18" s="20">
        <f t="shared" ref="C18:R18" si="1">SUM(C12+C13+C14+C15+C17)</f>
        <v>5</v>
      </c>
      <c r="D18" s="20">
        <f t="shared" si="1"/>
        <v>5720</v>
      </c>
      <c r="E18" s="20">
        <f t="shared" si="1"/>
        <v>20423</v>
      </c>
      <c r="F18" s="20">
        <f t="shared" si="1"/>
        <v>0</v>
      </c>
      <c r="G18" s="20">
        <f t="shared" si="1"/>
        <v>21301</v>
      </c>
      <c r="H18" s="20">
        <f t="shared" si="1"/>
        <v>6</v>
      </c>
      <c r="I18" s="20">
        <f t="shared" si="1"/>
        <v>0</v>
      </c>
      <c r="J18" s="20">
        <f t="shared" si="1"/>
        <v>0</v>
      </c>
      <c r="K18" s="20">
        <f>SUM(K15+K13+K12)</f>
        <v>64826</v>
      </c>
      <c r="L18" s="20">
        <f t="shared" si="1"/>
        <v>398</v>
      </c>
      <c r="M18" s="20">
        <f>SUM(M13+M12+M17)</f>
        <v>5936</v>
      </c>
      <c r="N18" s="20">
        <f t="shared" si="1"/>
        <v>43</v>
      </c>
      <c r="O18" s="20">
        <f t="shared" si="1"/>
        <v>0</v>
      </c>
      <c r="P18" s="20">
        <f t="shared" si="1"/>
        <v>68</v>
      </c>
      <c r="Q18" s="20">
        <f t="shared" si="1"/>
        <v>280</v>
      </c>
      <c r="R18" s="21">
        <f t="shared" si="1"/>
        <v>8765</v>
      </c>
      <c r="S18" s="20">
        <f>SUM(S12+S13+S14+S15+S16+S17)</f>
        <v>142817</v>
      </c>
    </row>
    <row r="19" spans="1:19" ht="48" customHeight="1" thickTop="1" thickBot="1" x14ac:dyDescent="0.4">
      <c r="A19" s="22" t="s">
        <v>48</v>
      </c>
      <c r="B19" s="23">
        <v>0</v>
      </c>
      <c r="C19" s="23">
        <v>0</v>
      </c>
      <c r="D19" s="23">
        <v>0</v>
      </c>
      <c r="E19" s="23"/>
      <c r="F19" s="23">
        <v>361149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>
        <v>0</v>
      </c>
      <c r="S19" s="14">
        <f>SUM(B19:R19)</f>
        <v>361149</v>
      </c>
    </row>
    <row r="20" spans="1:19" ht="60" customHeight="1" thickTop="1" thickBot="1" x14ac:dyDescent="0.4">
      <c r="A20" s="12" t="s">
        <v>49</v>
      </c>
      <c r="B20" s="23">
        <v>0</v>
      </c>
      <c r="C20" s="23">
        <v>0</v>
      </c>
      <c r="D20" s="23">
        <v>0</v>
      </c>
      <c r="E20" s="23">
        <v>914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>
        <v>0</v>
      </c>
      <c r="S20" s="14">
        <f>SUM(B20:R20)</f>
        <v>914</v>
      </c>
    </row>
    <row r="21" spans="1:19" ht="57" customHeight="1" thickTop="1" thickBot="1" x14ac:dyDescent="0.4">
      <c r="A21" s="24" t="s">
        <v>50</v>
      </c>
      <c r="B21" s="25">
        <f t="shared" ref="B21:S21" si="2">SUM(B19:B20)</f>
        <v>0</v>
      </c>
      <c r="C21" s="25">
        <f t="shared" si="2"/>
        <v>0</v>
      </c>
      <c r="D21" s="25">
        <f t="shared" si="2"/>
        <v>0</v>
      </c>
      <c r="E21" s="25">
        <f t="shared" si="2"/>
        <v>914</v>
      </c>
      <c r="F21" s="25">
        <f t="shared" si="2"/>
        <v>361149</v>
      </c>
      <c r="G21" s="25">
        <v>0</v>
      </c>
      <c r="H21" s="25"/>
      <c r="I21" s="25">
        <f t="shared" si="2"/>
        <v>0</v>
      </c>
      <c r="J21" s="25"/>
      <c r="K21" s="25"/>
      <c r="L21" s="25"/>
      <c r="M21" s="25"/>
      <c r="N21" s="25">
        <f t="shared" si="2"/>
        <v>0</v>
      </c>
      <c r="O21" s="25"/>
      <c r="P21" s="25">
        <f t="shared" si="2"/>
        <v>0</v>
      </c>
      <c r="Q21" s="25"/>
      <c r="R21" s="25">
        <f t="shared" si="2"/>
        <v>0</v>
      </c>
      <c r="S21" s="26">
        <f t="shared" si="2"/>
        <v>362063</v>
      </c>
    </row>
    <row r="22" spans="1:19" ht="36" thickTop="1" thickBot="1" x14ac:dyDescent="0.4">
      <c r="A22" s="27" t="s">
        <v>51</v>
      </c>
      <c r="B22" s="28">
        <f t="shared" ref="B22:R22" si="3">SUM(B18+B21)</f>
        <v>15046</v>
      </c>
      <c r="C22" s="28">
        <f t="shared" si="3"/>
        <v>5</v>
      </c>
      <c r="D22" s="28">
        <f t="shared" si="3"/>
        <v>5720</v>
      </c>
      <c r="E22" s="28">
        <f t="shared" si="3"/>
        <v>21337</v>
      </c>
      <c r="F22" s="28">
        <f t="shared" si="3"/>
        <v>361149</v>
      </c>
      <c r="G22" s="28">
        <f t="shared" si="3"/>
        <v>21301</v>
      </c>
      <c r="H22" s="28">
        <f t="shared" si="3"/>
        <v>6</v>
      </c>
      <c r="I22" s="28">
        <f t="shared" si="3"/>
        <v>0</v>
      </c>
      <c r="J22" s="28">
        <f t="shared" si="3"/>
        <v>0</v>
      </c>
      <c r="K22" s="28">
        <f t="shared" si="3"/>
        <v>64826</v>
      </c>
      <c r="L22" s="28">
        <f>SUM(L18+L21)</f>
        <v>398</v>
      </c>
      <c r="M22" s="28">
        <f>SUM(M18:M21)</f>
        <v>5936</v>
      </c>
      <c r="N22" s="28">
        <f t="shared" si="3"/>
        <v>43</v>
      </c>
      <c r="O22" s="28">
        <f t="shared" si="3"/>
        <v>0</v>
      </c>
      <c r="P22" s="28">
        <f t="shared" si="3"/>
        <v>68</v>
      </c>
      <c r="Q22" s="28">
        <f>SUM(Q18:Q21)</f>
        <v>280</v>
      </c>
      <c r="R22" s="28">
        <f t="shared" si="3"/>
        <v>8765</v>
      </c>
      <c r="S22" s="28">
        <f>SUM(S18+S21)</f>
        <v>504880</v>
      </c>
    </row>
    <row r="23" spans="1:19" ht="15" thickTop="1" x14ac:dyDescent="0.35"/>
  </sheetData>
  <mergeCells count="5">
    <mergeCell ref="A1:C1"/>
    <mergeCell ref="R1:S1"/>
    <mergeCell ref="A2:C2"/>
    <mergeCell ref="N3:S3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12. 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2021-05-27T17:03:08Z</dcterms:created>
  <dcterms:modified xsi:type="dcterms:W3CDTF">2021-05-28T11:44:26Z</dcterms:modified>
</cp:coreProperties>
</file>