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12"/>
  </bookViews>
  <sheets>
    <sheet name="mell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2" l="1"/>
  <c r="B23" i="12"/>
  <c r="C19" i="12"/>
  <c r="C26" i="12" s="1"/>
  <c r="B19" i="12"/>
  <c r="B26" i="12" s="1"/>
  <c r="E24" i="9"/>
  <c r="D24" i="9"/>
  <c r="C24" i="9"/>
  <c r="B24" i="9"/>
  <c r="E28" i="8"/>
  <c r="D28" i="8"/>
  <c r="C28" i="8"/>
  <c r="B28" i="8"/>
  <c r="H45" i="4"/>
  <c r="G45" i="4"/>
  <c r="F45" i="4"/>
  <c r="D45" i="4"/>
  <c r="C45" i="4"/>
  <c r="B45" i="4"/>
  <c r="I40" i="4"/>
  <c r="I48" i="4" s="1"/>
  <c r="E40" i="4"/>
  <c r="E48" i="4" s="1"/>
  <c r="H34" i="4"/>
  <c r="G34" i="4"/>
  <c r="F34" i="4"/>
  <c r="D34" i="4"/>
  <c r="D40" i="4" s="1"/>
  <c r="D48" i="4" s="1"/>
  <c r="C34" i="4"/>
  <c r="B34" i="4"/>
  <c r="G26" i="4"/>
  <c r="F26" i="4"/>
  <c r="C26" i="4"/>
  <c r="C40" i="4" s="1"/>
  <c r="C48" i="4" s="1"/>
  <c r="B26" i="4"/>
  <c r="B40" i="4" s="1"/>
  <c r="B48" i="4" s="1"/>
  <c r="H21" i="4"/>
  <c r="G21" i="4"/>
  <c r="F21" i="4"/>
  <c r="D21" i="4"/>
  <c r="C21" i="4"/>
  <c r="B21" i="4"/>
  <c r="H16" i="4"/>
  <c r="G16" i="4"/>
  <c r="G15" i="4" s="1"/>
  <c r="G40" i="4" s="1"/>
  <c r="G48" i="4" s="1"/>
  <c r="F16" i="4"/>
  <c r="D16" i="4"/>
  <c r="C16" i="4"/>
  <c r="B16" i="4"/>
  <c r="H15" i="4"/>
  <c r="H40" i="4" s="1"/>
  <c r="H48" i="4" s="1"/>
  <c r="F15" i="4"/>
  <c r="F40" i="4" s="1"/>
  <c r="F48" i="4" s="1"/>
  <c r="G49" i="3"/>
  <c r="F49" i="3"/>
  <c r="H45" i="3"/>
  <c r="G45" i="3"/>
  <c r="F45" i="3"/>
  <c r="D45" i="3"/>
  <c r="B45" i="3"/>
  <c r="I41" i="3"/>
  <c r="I51" i="3" s="1"/>
  <c r="H41" i="3"/>
  <c r="H51" i="3" s="1"/>
  <c r="F41" i="3"/>
  <c r="F51" i="3" s="1"/>
  <c r="D41" i="3"/>
  <c r="D51" i="3" s="1"/>
  <c r="B41" i="3"/>
  <c r="B51" i="3" s="1"/>
  <c r="G34" i="3"/>
  <c r="F34" i="3"/>
  <c r="G27" i="3"/>
  <c r="F27" i="3"/>
  <c r="G19" i="3"/>
  <c r="G41" i="3" s="1"/>
  <c r="G51" i="3" s="1"/>
  <c r="C19" i="3"/>
  <c r="C18" i="3"/>
  <c r="C41" i="3" s="1"/>
  <c r="C51" i="3" s="1"/>
  <c r="D23" i="2"/>
  <c r="G18" i="2"/>
  <c r="D18" i="2"/>
  <c r="C18" i="2"/>
  <c r="G10" i="2"/>
  <c r="G27" i="2" s="1"/>
  <c r="D10" i="2"/>
  <c r="D27" i="2" s="1"/>
  <c r="E17" i="13" l="1"/>
  <c r="E18" i="13" s="1"/>
  <c r="D36" i="13"/>
  <c r="F36" i="13"/>
  <c r="C36" i="13"/>
  <c r="F18" i="13"/>
  <c r="D18" i="13"/>
  <c r="C18" i="13"/>
  <c r="F17" i="13"/>
  <c r="D17" i="13"/>
  <c r="C17" i="13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E36" i="13" l="1"/>
  <c r="G18" i="13"/>
  <c r="G36" i="13" s="1"/>
  <c r="G1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3" i="13"/>
  <c r="G12" i="13"/>
  <c r="G10" i="13"/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C26" i="11"/>
  <c r="B37" i="5"/>
  <c r="B39" i="5" s="1"/>
  <c r="D36" i="5"/>
  <c r="D35" i="5"/>
  <c r="D37" i="5" s="1"/>
  <c r="D39" i="5" s="1"/>
</calcChain>
</file>

<file path=xl/sharedStrings.xml><?xml version="1.0" encoding="utf-8"?>
<sst xmlns="http://schemas.openxmlformats.org/spreadsheetml/2006/main" count="431" uniqueCount="356">
  <si>
    <t>Ipolytölgyes Község Önkormányzatának</t>
  </si>
  <si>
    <t>költségvetési mérlege közgazdasági tagolásban</t>
  </si>
  <si>
    <t>2020. év</t>
  </si>
  <si>
    <t>ezer forintban</t>
  </si>
  <si>
    <t>Bevételek</t>
  </si>
  <si>
    <t>2020. évi eredeti előir.</t>
  </si>
  <si>
    <t>Kiadások</t>
  </si>
  <si>
    <t>I. Működési költségvetés</t>
  </si>
  <si>
    <t>1.1 Önkormányzat működési támogatásai</t>
  </si>
  <si>
    <t>1.1 Személyi juttatások</t>
  </si>
  <si>
    <t>1.2 Egyéb műk. c. támog.bevételei áh.belülről</t>
  </si>
  <si>
    <t>1.2 Munkaadókat terhelő járulékok</t>
  </si>
  <si>
    <t>1.3 Közhatalmi bevételek</t>
  </si>
  <si>
    <t>1.3 Dologi kiadások</t>
  </si>
  <si>
    <t>1.4 Működési bevételek</t>
  </si>
  <si>
    <t>1.4 Ellátottak pénzbeli juttatásai</t>
  </si>
  <si>
    <t>1.5 Egyéb működési célú kiadások</t>
  </si>
  <si>
    <t>II. Felhalmozási költségvetés</t>
  </si>
  <si>
    <t>2.1 Beruházások</t>
  </si>
  <si>
    <t>2.2 Felújítások</t>
  </si>
  <si>
    <t>2.3 Lakástámogatás</t>
  </si>
  <si>
    <t>III. Finanszírozási bevételek</t>
  </si>
  <si>
    <t>III. Finanszírozási kiadások</t>
  </si>
  <si>
    <t>3.1 Előző évi ktgvet.maradvány igénybevétele</t>
  </si>
  <si>
    <t>3.1 Áh.belüli megelőleg. visszafiz.</t>
  </si>
  <si>
    <t>BEVÉTELEK ÖSSZESEN</t>
  </si>
  <si>
    <t>KIADÁSOK ÖSSZESEN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</si>
  <si>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</si>
  <si>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</si>
  <si>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Ipolytölgyes Község Önkormányzatának 2020. évi bevételei</t>
  </si>
  <si>
    <t>Eredeti előirányzat</t>
  </si>
  <si>
    <t>Bevételi jogcímek</t>
  </si>
  <si>
    <t>Összesen</t>
  </si>
  <si>
    <t>kötelező</t>
  </si>
  <si>
    <t>Önként</t>
  </si>
  <si>
    <t>állami</t>
  </si>
  <si>
    <t>vállalt</t>
  </si>
  <si>
    <t>I. Működési bevételek</t>
  </si>
  <si>
    <t>1.1.Önkormányzatok működési támogatásai</t>
  </si>
  <si>
    <t>Ebből: tel.önk.kulturális feladatainak támogatása</t>
  </si>
  <si>
    <t>1.2.Egyéb műk. c. támog.bevételei államházt.belülről</t>
  </si>
  <si>
    <t>Ebből:műk.bev.elkülön. állami pénzal./közfogl.tám./</t>
  </si>
  <si>
    <t>2.782</t>
  </si>
  <si>
    <t>központi kezelésű előirányzat /gyermekvéd./</t>
  </si>
  <si>
    <r>
      <t>1.3.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i/>
        <sz val="12"/>
        <color theme="1"/>
        <rFont val="Times New Roman"/>
        <family val="1"/>
        <charset val="238"/>
      </rPr>
      <t>Közhatalmi bevételek</t>
    </r>
  </si>
  <si>
    <t>1.3.1. vagyoni tipusú adók / komm.adó/</t>
  </si>
  <si>
    <t>1.3.2. termékek és szolgáltatások adói</t>
  </si>
  <si>
    <t>Ebből: értékesítési és forgalmi adók /iparűz.adó/</t>
  </si>
  <si>
    <t>gépjárműadók</t>
  </si>
  <si>
    <t>1.3.3. egyéb közhat. bevét. /pótlék,bírság,</t>
  </si>
  <si>
    <t>igazg.díj,talajterh.díj,helyi adópárlat /</t>
  </si>
  <si>
    <t>1.4. Működési bevételek</t>
  </si>
  <si>
    <t>1.4.1. szolgáltatások ellenértéke</t>
  </si>
  <si>
    <t>1.4.2  közvetített szolgáltatások ellenértéke</t>
  </si>
  <si>
    <t>1.4.4. kamatbevételek.</t>
  </si>
  <si>
    <t>1.4.5. egyéb működési bevételek</t>
  </si>
  <si>
    <t>MŰKÖDÉSI BEVÉTELEK ÖSSZESEN</t>
  </si>
  <si>
    <t>II. Felhalmozási bevételek</t>
  </si>
  <si>
    <t>FELHALMOZÁSI BEVÉTELEK ÖSSZESEN</t>
  </si>
  <si>
    <r>
      <t xml:space="preserve">3.1. </t>
    </r>
    <r>
      <rPr>
        <b/>
        <i/>
        <sz val="12"/>
        <color theme="1"/>
        <rFont val="Times New Roman"/>
        <family val="1"/>
        <charset val="238"/>
      </rPr>
      <t>Előző év költségvetési maradv. igénybevétele</t>
    </r>
  </si>
  <si>
    <t>FINANSZÍROZÁSI BEVÉTELEK ÖSSZESEN</t>
  </si>
  <si>
    <t>BEVÉTELEK  ÖSSZESEN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</si>
  <si>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</si>
  <si>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</t>
  </si>
  <si>
    <t>Ipolytölgyes Község Önkormányzatának 2020. évi kiadásai</t>
  </si>
  <si>
    <t xml:space="preserve">          </t>
  </si>
  <si>
    <r>
      <t xml:space="preserve"> </t>
    </r>
    <r>
      <rPr>
        <b/>
        <sz val="12"/>
        <color theme="1"/>
        <rFont val="Times New Roman"/>
        <family val="1"/>
        <charset val="238"/>
      </rPr>
      <t>Eredeti előirányzat</t>
    </r>
  </si>
  <si>
    <t xml:space="preserve">              </t>
  </si>
  <si>
    <r>
      <t xml:space="preserve">              </t>
    </r>
    <r>
      <rPr>
        <b/>
        <sz val="14"/>
        <color theme="1"/>
        <rFont val="Times New Roman"/>
        <family val="1"/>
        <charset val="238"/>
      </rPr>
      <t xml:space="preserve"> Kiadási jogcímek     </t>
    </r>
  </si>
  <si>
    <t xml:space="preserve">    </t>
  </si>
  <si>
    <r>
      <t xml:space="preserve"> </t>
    </r>
    <r>
      <rPr>
        <b/>
        <sz val="12"/>
        <color theme="1"/>
        <rFont val="Times New Roman"/>
        <family val="1"/>
        <charset val="238"/>
      </rPr>
      <t>Összesen</t>
    </r>
  </si>
  <si>
    <t>önként</t>
  </si>
  <si>
    <t>I. Működési kiadások</t>
  </si>
  <si>
    <t>1.1. Személyi juttatások</t>
  </si>
  <si>
    <t xml:space="preserve">    1.1.1. foglalkoztatottak személyi juttatásai</t>
  </si>
  <si>
    <t>Ebből: törvény szerinti illetmények, munkabérek</t>
  </si>
  <si>
    <t xml:space="preserve">            normatív jutalom</t>
  </si>
  <si>
    <t xml:space="preserve">            közlekedési költségtérítés</t>
  </si>
  <si>
    <t xml:space="preserve">            foglalkoztatottak egyéb személyi juttatásai</t>
  </si>
  <si>
    <t xml:space="preserve">    1.1.2. külső személyi juttatások</t>
  </si>
  <si>
    <t>Ebből: választott tisztségviselők juttatásai</t>
  </si>
  <si>
    <t xml:space="preserve">            megbízási díjak, tisztelet díjak</t>
  </si>
  <si>
    <t xml:space="preserve">            egyéb külső szem.juttat./reprezentáció/</t>
  </si>
  <si>
    <r>
      <t>1.2.</t>
    </r>
    <r>
      <rPr>
        <sz val="12"/>
        <color theme="1"/>
        <rFont val="Times New Roman"/>
        <family val="1"/>
        <charset val="238"/>
      </rPr>
      <t xml:space="preserve"> </t>
    </r>
    <r>
      <rPr>
        <b/>
        <i/>
        <sz val="12"/>
        <color theme="1"/>
        <rFont val="Times New Roman"/>
        <family val="1"/>
        <charset val="238"/>
      </rPr>
      <t>Munkaadókat terhelő  járulékok</t>
    </r>
  </si>
  <si>
    <t>1.3. Dologi kiadások</t>
  </si>
  <si>
    <r>
      <t xml:space="preserve">    </t>
    </r>
    <r>
      <rPr>
        <sz val="12"/>
        <color theme="1"/>
        <rFont val="Times New Roman"/>
        <family val="1"/>
        <charset val="238"/>
      </rPr>
      <t>1.3.1</t>
    </r>
    <r>
      <rPr>
        <b/>
        <sz val="12"/>
        <color theme="1"/>
        <rFont val="Times New Roman"/>
        <family val="1"/>
        <charset val="238"/>
      </rPr>
      <t xml:space="preserve">. </t>
    </r>
    <r>
      <rPr>
        <sz val="12"/>
        <color theme="1"/>
        <rFont val="Times New Roman"/>
        <family val="1"/>
        <charset val="238"/>
      </rPr>
      <t>készletbeszerzés</t>
    </r>
  </si>
  <si>
    <t xml:space="preserve">    1.3.2. kommunikációs szolgáltatások</t>
  </si>
  <si>
    <t xml:space="preserve">    1.3.3. szolgáltatási kiadások</t>
  </si>
  <si>
    <t xml:space="preserve">    1.3.4. kiküldetések, reklám-és propagandakiad.</t>
  </si>
  <si>
    <t xml:space="preserve">    1.3.5. különféle befizetések és egyéb dologi kiad.</t>
  </si>
  <si>
    <t>1.4. Ellátottak pénzbeli juttatásai</t>
  </si>
  <si>
    <t xml:space="preserve">     1.4.2. egyéb nem intézményi ellátások</t>
  </si>
  <si>
    <t>1.5. Egyéb működési célú kiadások</t>
  </si>
  <si>
    <t xml:space="preserve">    1.5.1. helyi önk.előző évi elszámol.szárm.kiadás</t>
  </si>
  <si>
    <r>
      <t xml:space="preserve">   </t>
    </r>
    <r>
      <rPr>
        <sz val="12"/>
        <color theme="1"/>
        <rFont val="Times New Roman"/>
        <family val="1"/>
        <charset val="238"/>
      </rPr>
      <t xml:space="preserve"> 1.5.2. helyi önk.törv.előíráson alap.bef./szolid.hj./</t>
    </r>
  </si>
  <si>
    <t xml:space="preserve">    1.5.3. egyéb műk.célú támogat. államházt.belülre</t>
  </si>
  <si>
    <t xml:space="preserve">    1.5.4. egyéb működ. célú támogat.államh..kívülre</t>
  </si>
  <si>
    <t>MŰKÖDÉSI KIADÁSOK ÖSSZESEN</t>
  </si>
  <si>
    <t>II. Felhalmozási kiadások</t>
  </si>
  <si>
    <t xml:space="preserve">2.1 . Beruházások </t>
  </si>
  <si>
    <t>2.2. Felújítások</t>
  </si>
  <si>
    <t>2.3. Lakástámogatás</t>
  </si>
  <si>
    <t>FELHALM. KIADÁSOK ÖSSZESEN</t>
  </si>
  <si>
    <r>
      <t xml:space="preserve">   </t>
    </r>
    <r>
      <rPr>
        <sz val="12"/>
        <color theme="1"/>
        <rFont val="Times New Roman"/>
        <family val="1"/>
        <charset val="238"/>
      </rPr>
      <t>3.1. Áh.belüli megelőlegezés visszafizetése</t>
    </r>
  </si>
  <si>
    <t xml:space="preserve">Ipolytölgyes Község Önkormányzat Képviselő-Testületének </t>
  </si>
  <si>
    <t>4. számú melléklet</t>
  </si>
  <si>
    <t xml:space="preserve">Ipolytölgyes Község Önkormányzatának </t>
  </si>
  <si>
    <t>megnevezés</t>
  </si>
  <si>
    <t>Önkormányzati előirányzatok</t>
  </si>
  <si>
    <t>KUKUCSI CSAL.NAPKÖZI</t>
  </si>
  <si>
    <t>MINDÖSSZESEN</t>
  </si>
  <si>
    <t>fizikai állomány közalkalmazott</t>
  </si>
  <si>
    <t>szakmai állomány közalkalmazott</t>
  </si>
  <si>
    <t xml:space="preserve">   - ebből 2 órás részmunkaid. fogl.</t>
  </si>
  <si>
    <t>fizikai állomány köztisztviselő</t>
  </si>
  <si>
    <t>szakmai állomány köztisztviselő</t>
  </si>
  <si>
    <t>ebből 6 órás részmunkaidőben fogl.</t>
  </si>
  <si>
    <t>főállású polgármester</t>
  </si>
  <si>
    <t>adminisztratív állomány MT</t>
  </si>
  <si>
    <t>fizikai állomány MT</t>
  </si>
  <si>
    <t>szakmai állomány MT</t>
  </si>
  <si>
    <t>Összesen:</t>
  </si>
  <si>
    <t>Mindösszesen:</t>
  </si>
  <si>
    <t xml:space="preserve"> számú melléklet</t>
  </si>
  <si>
    <t>közfoglalkoztatás</t>
  </si>
  <si>
    <t>Kanizsay Zoltán</t>
  </si>
  <si>
    <t>polgármester</t>
  </si>
  <si>
    <t>2020. évi tervezett létszámadatai, közfoglalkoztatás nélkül</t>
  </si>
  <si>
    <t>ezer Ft</t>
  </si>
  <si>
    <t>Megnevezés</t>
  </si>
  <si>
    <t>Előirányzat</t>
  </si>
  <si>
    <t>1. Helyi adónál biztosított kedvezmények</t>
  </si>
  <si>
    <t xml:space="preserve">    Magánszemélyek kommunális adója utáni kedvezmények </t>
  </si>
  <si>
    <t>2. Gépjárműadónál biztosított kedvezmények</t>
  </si>
  <si>
    <t xml:space="preserve">    Egyéb (pl.: tornaterem, Művelődési Ház) bérleti díj kedvezménye</t>
  </si>
  <si>
    <t>Közvetett támogatások mindösszesen</t>
  </si>
  <si>
    <t>2020. évi közvetett támogatásai</t>
  </si>
  <si>
    <t>Egyéb működési kiadás részletezése</t>
  </si>
  <si>
    <t>Működési célú támogatások államháztartáson belülre</t>
  </si>
  <si>
    <t xml:space="preserve">                                                                                                                     ezer Ft</t>
  </si>
  <si>
    <t>1.</t>
  </si>
  <si>
    <t>Működési célú támogatás központi ktgvetési szervnek</t>
  </si>
  <si>
    <t xml:space="preserve">2.  </t>
  </si>
  <si>
    <t xml:space="preserve">Műk. c. tám.helyi önkorm. és ktgvetési szerveiknek </t>
  </si>
  <si>
    <t>3.</t>
  </si>
  <si>
    <t>Működ.c. támog. többcélú kistérségi társulásnak</t>
  </si>
  <si>
    <t>Működési célú támogatások összesen:</t>
  </si>
  <si>
    <t>Működési célú támogatások államháztartáson kívülre</t>
  </si>
  <si>
    <r>
      <t>1</t>
    </r>
    <r>
      <rPr>
        <sz val="14"/>
        <color theme="1"/>
        <rFont val="Times New Roman"/>
        <family val="1"/>
        <charset val="238"/>
      </rPr>
      <t>.</t>
    </r>
  </si>
  <si>
    <t xml:space="preserve">Működési célú támogatás civil szervezeteknek </t>
  </si>
  <si>
    <t>Működési célú támogatás non-profit szervezeteknek</t>
  </si>
  <si>
    <t>Működési célú támogatás egyéb</t>
  </si>
  <si>
    <r>
      <t xml:space="preserve">                                                          </t>
    </r>
    <r>
      <rPr>
        <b/>
        <sz val="14"/>
        <color theme="1"/>
        <rFont val="Times New Roman"/>
        <family val="1"/>
        <charset val="238"/>
      </rPr>
      <t>..../2020. (….) önk.rendelet 5.sz.melléklete</t>
    </r>
  </si>
  <si>
    <t>Ipolytölgyes Község Önkormányzatának működési és felhalmozási célú</t>
  </si>
  <si>
    <t>Önkormányzatok működési támogatásai</t>
  </si>
  <si>
    <t>Egyéb műk.c. támog.bevételei áh.  belülről</t>
  </si>
  <si>
    <t>Működési célú pénzeszközátvételek államháztartáson kívülről</t>
  </si>
  <si>
    <t xml:space="preserve">Helyi adók  </t>
  </si>
  <si>
    <t xml:space="preserve">Illetékek </t>
  </si>
  <si>
    <t>Pótlékok, bírságok</t>
  </si>
  <si>
    <t xml:space="preserve">Átengedett központi adók </t>
  </si>
  <si>
    <t>Talajterhelési díj</t>
  </si>
  <si>
    <t>Egyéb sajátos bevételek</t>
  </si>
  <si>
    <t>Felhalmozási c.támog.áh.belülről</t>
  </si>
  <si>
    <t>Közhatalmi bevételek</t>
  </si>
  <si>
    <t>Működési bevételek</t>
  </si>
  <si>
    <t>Működési célú átvett pénzeszközök</t>
  </si>
  <si>
    <t>Felhalmozási célú saját bevételek</t>
  </si>
  <si>
    <t>Felhalmozási célú átvett pénzeszközök</t>
  </si>
  <si>
    <t>Finanszírozási bevételek</t>
  </si>
  <si>
    <t>Előző évi költségvetési visszatérülések</t>
  </si>
  <si>
    <t>BEVÉTELEK MINDÖSSZESEN:</t>
  </si>
  <si>
    <t>Pénzmaradvány</t>
  </si>
  <si>
    <t>Személyi juttatások</t>
  </si>
  <si>
    <t>Munkaadókat terhelő járulékok és szociális hj.adó</t>
  </si>
  <si>
    <t xml:space="preserve">Dologi kiadások </t>
  </si>
  <si>
    <t>Ellátottak pénzbeli juttatásai</t>
  </si>
  <si>
    <t>Egyéb működési célú kiadások</t>
  </si>
  <si>
    <t xml:space="preserve">Beruházások </t>
  </si>
  <si>
    <t>Felújítások</t>
  </si>
  <si>
    <t>Kormányzati beruházások</t>
  </si>
  <si>
    <t>Lakástámogatás</t>
  </si>
  <si>
    <t>Lakásépítés</t>
  </si>
  <si>
    <t>Támogatási kölcsönök törlesztése Áh-on kívülre</t>
  </si>
  <si>
    <t>KIADÁSOK ÖSSZESEN:</t>
  </si>
  <si>
    <t xml:space="preserve">Finanszírozási kiadások </t>
  </si>
  <si>
    <t>KIADÁSOK MINDÖSSZESEN:</t>
  </si>
  <si>
    <t>Előző évi pénzmaradvány felhasználás</t>
  </si>
  <si>
    <t>KIADÁSOK  MINDÖSSZESEN:</t>
  </si>
  <si>
    <t xml:space="preserve"> kiadási előirányzatainak 2020. évi mérlegszerű bemutatása</t>
  </si>
  <si>
    <t xml:space="preserve">Ipolytölgyes Község Önkormányzata által folyósított ellátások </t>
  </si>
  <si>
    <t xml:space="preserve">                                                                                              ezer forintban</t>
  </si>
  <si>
    <t xml:space="preserve">                        Megnevezés</t>
  </si>
  <si>
    <t>Egyéb nem intézményi ellátások</t>
  </si>
  <si>
    <t>1.500</t>
  </si>
  <si>
    <t>Települési támogatás pénzbeli természetbeni kiadásai, köztemetés, egyéb az önkormányzat rendeletében megállapított juttatatás</t>
  </si>
  <si>
    <t>Önkormányzat által folyósított ellát. összesen:</t>
  </si>
  <si>
    <t>részletezése 2020.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</si>
  <si>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</si>
  <si>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</si>
  <si>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</si>
  <si>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</si>
  <si>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</si>
  <si>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</si>
  <si>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</si>
  <si>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</si>
  <si>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</si>
  <si>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</si>
  <si>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</si>
  <si>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</si>
  <si>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működési támogatásai</t>
  </si>
  <si>
    <t>Egyéb.műk.célú tám.bevételei áh. belülről</t>
  </si>
  <si>
    <t>Felhalmozási bevétel</t>
  </si>
  <si>
    <t>Finansz.bevétel</t>
  </si>
  <si>
    <t>Bevételek összesen</t>
  </si>
  <si>
    <t>Munkaadókat terhelő járulékok</t>
  </si>
  <si>
    <t>Dologi kiadások</t>
  </si>
  <si>
    <t>Beruházás</t>
  </si>
  <si>
    <t>Felújítás</t>
  </si>
  <si>
    <t>Finanszírozási kiadás</t>
  </si>
  <si>
    <t>Kiadások összesen</t>
  </si>
  <si>
    <t>Ipolytölgyes Község Önkormányzatának 2020. évi előirányzat-felhasználási ütemterve</t>
  </si>
  <si>
    <t>eFt-ban</t>
  </si>
  <si>
    <t xml:space="preserve">Ingatlanok beszerzése, létesítése (K62)                                           </t>
  </si>
  <si>
    <t xml:space="preserve">Informatikai eszközök beszerzése, létesítése (K63)                                                </t>
  </si>
  <si>
    <t>Egyéb felhalmozási kiadások</t>
  </si>
  <si>
    <t xml:space="preserve">Egyéb tárgyi eszközök beszerzése (K64)                                     </t>
  </si>
  <si>
    <t>Beruházási célú előzetesen felszámított ÁFA (K67)</t>
  </si>
  <si>
    <t>Beruházási kiadás összesen</t>
  </si>
  <si>
    <t xml:space="preserve">Ingatlanok felújítása (K71)                                                   </t>
  </si>
  <si>
    <t>Egyéb tárgyi eszközök felújítása (K73)</t>
  </si>
  <si>
    <t>Felújítási célú előzetesen felszámított ÁFA (K74)</t>
  </si>
  <si>
    <t>Felújítások összesen</t>
  </si>
  <si>
    <r>
      <t xml:space="preserve">Egyéb felhalmozási célú kiadások (K8)                     </t>
    </r>
    <r>
      <rPr>
        <sz val="11"/>
        <rFont val="Georgia"/>
        <family val="1"/>
        <charset val="238"/>
      </rPr>
      <t xml:space="preserve"> lakástámogatás</t>
    </r>
  </si>
  <si>
    <t>Felhalmozási kiadások összesen</t>
  </si>
  <si>
    <t>2020. évi  felhalmozási kiadásai</t>
  </si>
  <si>
    <t>Ipolytölgyes Község Önkormányzat saját bevételeinek és adósságot keletkeztető ügyleteiből eredő fizetési kötelezettségeinek bemutatása</t>
  </si>
  <si>
    <t>ezer forint</t>
  </si>
  <si>
    <t>MEGNEVEZÉS</t>
  </si>
  <si>
    <t>sor-szám</t>
  </si>
  <si>
    <t>Saját bevétel és adósságot keletkeztető ügyletből eredő fizetési kötelezettség összegei</t>
  </si>
  <si>
    <t>ÖSSZE-SEN</t>
  </si>
  <si>
    <t>2020.</t>
  </si>
  <si>
    <t>2021.</t>
  </si>
  <si>
    <t>2022.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</si>
  <si>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</si>
  <si>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</si>
  <si>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</si>
  <si>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</si>
  <si>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</si>
  <si>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</si>
  <si>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</si>
  <si>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</si>
  <si>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</si>
  <si>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Tulajdonosi bevételek</t>
  </si>
  <si>
    <t>02</t>
  </si>
  <si>
    <t>Díjak, pótlékok, bírságok, települési adók</t>
  </si>
  <si>
    <t>03</t>
  </si>
  <si>
    <t>Ingatlanok és egyéb tárgyi eszközök értékesítése</t>
  </si>
  <si>
    <t>04</t>
  </si>
  <si>
    <t>Részesedések értékesítése és részesedések megszünéséhez kapcsolódó bevételek</t>
  </si>
  <si>
    <t>05</t>
  </si>
  <si>
    <t>Privatizációból származó bevételek</t>
  </si>
  <si>
    <t>06</t>
  </si>
  <si>
    <t>Garancia és kezességvállalásból származó bevételek</t>
  </si>
  <si>
    <t>07</t>
  </si>
  <si>
    <t>Saját bevételek összesen:</t>
  </si>
  <si>
    <t>08</t>
  </si>
  <si>
    <t>Saját bevételek (8.sor) 50%-a:</t>
  </si>
  <si>
    <t>09</t>
  </si>
  <si>
    <t>Eőző években keletkezett fizetési kötelezettség (11+…..+17)</t>
  </si>
  <si>
    <t>10</t>
  </si>
  <si>
    <t>Felvett hitel tőketartozása + kamata</t>
  </si>
  <si>
    <t>11</t>
  </si>
  <si>
    <t>Felvett és átvállalt kölcsön tőketartozása</t>
  </si>
  <si>
    <t>12</t>
  </si>
  <si>
    <t>Hitelviszonyt helyettesítő értékpapír</t>
  </si>
  <si>
    <t>13</t>
  </si>
  <si>
    <t>Adott váltó</t>
  </si>
  <si>
    <t>14</t>
  </si>
  <si>
    <t>Pénzügyi lízing</t>
  </si>
  <si>
    <t>15</t>
  </si>
  <si>
    <t>Halasztott fizetés</t>
  </si>
  <si>
    <t>16</t>
  </si>
  <si>
    <t>Kezességvállalásból eredő fizetési kötelezettség</t>
  </si>
  <si>
    <t>17</t>
  </si>
  <si>
    <t>Tárgyévben keletkezett tárgyévet terhelő fizetési kötelezettség (19+…..+25)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</si>
  <si>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</si>
  <si>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</si>
  <si>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</si>
  <si>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</si>
  <si>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</si>
  <si>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</si>
  <si>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</si>
  <si>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</si>
  <si>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(10+18):</t>
  </si>
  <si>
    <t>26</t>
  </si>
  <si>
    <t>Fizetési kötelezettséggel csökkentett saját bevétel (09-26) :</t>
  </si>
  <si>
    <t>27</t>
  </si>
  <si>
    <t>2023.</t>
  </si>
  <si>
    <t>4.271</t>
  </si>
  <si>
    <t>3.217</t>
  </si>
  <si>
    <t>bevételi előirányzatainak 2020. évi mérlegszerű bemutatása</t>
  </si>
  <si>
    <t>2018. évi tény</t>
  </si>
  <si>
    <t>2019. évi várható teljesítés</t>
  </si>
  <si>
    <t>2020.évi eredeti előirányzat</t>
  </si>
  <si>
    <t>2020. évi eredeti előirányzat</t>
  </si>
  <si>
    <t xml:space="preserve">   70 év feletti egyedülállóak kedvezm.   /6 adótárgy /</t>
  </si>
  <si>
    <t xml:space="preserve">    Mozgáskorlátozottak kedvezménye, törvényi mentesség   / 11 fő /</t>
  </si>
  <si>
    <t>Ipolytölgyes Község Önkormányzatának 2020. évi</t>
  </si>
  <si>
    <t>1.6 Tartalékok</t>
  </si>
  <si>
    <t>ebből Tartalékok:</t>
  </si>
  <si>
    <t>2020. évi közfoglalkoztatott létszám-előirányzata</t>
  </si>
  <si>
    <t>1.     Költségvetési mérleg közgazdasági tagolásban 2020. év</t>
  </si>
  <si>
    <t>2.     2020. évi bevételek</t>
  </si>
  <si>
    <t>3.     2020. évi kiadások</t>
  </si>
  <si>
    <t>4.     2020. évi tervezett létszámadat</t>
  </si>
  <si>
    <t>5.     2020. évi egyéb működési kiadás részletezése</t>
  </si>
  <si>
    <t>6.     2020. évi közvetett támogatásai</t>
  </si>
  <si>
    <t>7.     Működési és felhalmozási célú bevételi előirányzatok 2020. évi mérlegszerű bemutatása</t>
  </si>
  <si>
    <t>8.     Működési és felhalmozási célú kiadási előirányzatok 2020. évi mérlegszerű bemutatása</t>
  </si>
  <si>
    <t>9.     Az önkormányzat által folyósított ellátások részletezése 2020. év</t>
  </si>
  <si>
    <t>10.    2020. évi előirányzat-felhasználási ütemterv</t>
  </si>
  <si>
    <t>11.  2020. évi felhalmozási kiadások</t>
  </si>
  <si>
    <t>12.  Saját bevételek és adósságot keletkeztető ügyletekből eredő fizetési kötelezettség</t>
  </si>
  <si>
    <t>2/2020. (III.12.) önk.rendelet 1.sz.melléklete</t>
  </si>
  <si>
    <t>2/2020. (III.12.) önk.rendelet 2.sz.melléklete</t>
  </si>
  <si>
    <t xml:space="preserve">                          2/2020. (III.12.) önk rendelet 4.sz. melléklete</t>
  </si>
  <si>
    <t>2/2020. (III.12.) önk.rendelet 3.sz.melléklete</t>
  </si>
  <si>
    <t xml:space="preserve">             2/2020. (III.12.) önkormányzati rendeletének  mellékletei</t>
  </si>
  <si>
    <t xml:space="preserve">                                                                                 2/2020. (III.12.) önk.rendelet 6.sz. melléklete</t>
  </si>
  <si>
    <t xml:space="preserve">                           2/2020 (III.12.) önk.rendelet  7. sz.melléklete</t>
  </si>
  <si>
    <t xml:space="preserve">                        2/2020. (III.12.) önk.rendelet  8. sz.melléklete</t>
  </si>
  <si>
    <t xml:space="preserve">                                                                              2/2020. (III.12.) önk.rendelet 9.sz.melléklete</t>
  </si>
  <si>
    <t>2/2020. (III.12.) önk rendelet 10.sz.melléklete</t>
  </si>
  <si>
    <t xml:space="preserve">                                                            2/2020. (III.12.) önk.rendelet 11. számú melléklete</t>
  </si>
  <si>
    <t>2/2020. (III.12.) önk.rendelet 12.sz.melléklete</t>
  </si>
  <si>
    <t xml:space="preserve">                                                                                                                                  2/2020.(III.12.) önk. rendelet 5.sz melléklete</t>
  </si>
  <si>
    <t>2020. III.előir. mód.</t>
  </si>
  <si>
    <t>1.5 Háztartásoktól műk-i c.visszatér.tám.</t>
  </si>
  <si>
    <t>2.1 Felhalmozás támogatások Áh-n belülről</t>
  </si>
  <si>
    <t>2.2 Egyéb tárgyi eszközök értékesítése</t>
  </si>
  <si>
    <t>3.2 ÁH-n belüli megelőlegezések</t>
  </si>
  <si>
    <t>III. módosított előirányzat</t>
  </si>
  <si>
    <t>Ebből: tel.önk.gyermekétk.támogatása</t>
  </si>
  <si>
    <t xml:space="preserve">Ebből: tel.önk. </t>
  </si>
  <si>
    <t>1.4.3 Kiszámlázott ÁFA</t>
  </si>
  <si>
    <t>1.5 Háztartásoktól műk. c. átvett p.eszk</t>
  </si>
  <si>
    <t>2.1 Felhalmozási támogatások Áh-n belülről</t>
  </si>
  <si>
    <t>2.2. Egyéb tárgyi eszközök értékesítése</t>
  </si>
  <si>
    <t>2020.évi módosított előirányzat</t>
  </si>
  <si>
    <t>2020. évi módosított előirányzat</t>
  </si>
  <si>
    <t>Módosított előirányzat</t>
  </si>
  <si>
    <t>1.800</t>
  </si>
  <si>
    <t>Önkormányzati módosított előirányzatok</t>
  </si>
  <si>
    <t>Immateriális javak beszerzése, létesítése (K61)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</si>
</sst>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.0;[Red]0.0"/>
    <numFmt numFmtId="166" formatCode="0;[Red]0"/>
    <numFmt numFmtId="167" formatCode="0__"/>
  </numFmts>
  <fonts count="7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8"/>
      <name val="Georgia"/>
      <family val="1"/>
      <charset val="238"/>
    </font>
    <font>
      <b/>
      <sz val="11"/>
      <name val="Georgia"/>
      <family val="1"/>
      <charset val="238"/>
    </font>
    <font>
      <b/>
      <sz val="10"/>
      <name val="Georgia"/>
      <family val="1"/>
      <charset val="238"/>
    </font>
    <font>
      <sz val="11"/>
      <name val="Georgia"/>
      <family val="1"/>
      <charset val="238"/>
    </font>
    <font>
      <sz val="11"/>
      <name val="Times New Roman"/>
      <family val="1"/>
      <charset val="238"/>
    </font>
    <font>
      <sz val="12"/>
      <name val="Georgia"/>
      <family val="1"/>
      <charset val="238"/>
    </font>
    <font>
      <b/>
      <i/>
      <sz val="12"/>
      <name val="Georgia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Georgia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6"/>
      <color theme="1"/>
      <name val="Times New Roman"/>
      <family val="1"/>
      <charset val="238"/>
    </font>
    <font>
      <b/>
      <i/>
      <sz val="10"/>
      <name val="Georgia"/>
      <family val="1"/>
      <charset val="238"/>
    </font>
    <font>
      <b/>
      <i/>
      <sz val="11"/>
      <name val="Georgia"/>
      <family val="1"/>
      <charset val="238"/>
    </font>
    <font>
      <sz val="10"/>
      <name val="Times New Roman CE"/>
      <family val="1"/>
      <charset val="238"/>
    </font>
    <font>
      <sz val="11"/>
      <color indexed="8"/>
      <name val="Georgia"/>
      <family val="1"/>
      <charset val="238"/>
    </font>
    <font>
      <sz val="10"/>
      <name val="Georgia"/>
      <family val="1"/>
      <charset val="238"/>
    </font>
    <font>
      <sz val="10"/>
      <color indexed="8"/>
      <name val="Georgia"/>
      <family val="1"/>
      <charset val="238"/>
    </font>
    <font>
      <b/>
      <sz val="10"/>
      <color indexed="8"/>
      <name val="Georgia"/>
      <family val="1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3"/>
      <color indexed="8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sz val="14"/>
      <color indexed="8"/>
      <name val="Calibri"/>
      <family val="2"/>
    </font>
    <font>
      <b/>
      <sz val="10"/>
      <color theme="1"/>
      <name val="Bookman Old Style"/>
      <family val="1"/>
      <charset val="238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7" fillId="0" borderId="0"/>
  </cellStyleXfs>
  <cellXfs count="33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16" fontId="6" fillId="0" borderId="5" xfId="0" applyNumberFormat="1" applyFont="1" applyBorder="1"/>
    <xf numFmtId="16" fontId="6" fillId="0" borderId="4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 indent="1"/>
    </xf>
    <xf numFmtId="0" fontId="0" fillId="0" borderId="19" xfId="0" applyBorder="1" applyAlignment="1">
      <alignment vertical="top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10" fillId="0" borderId="17" xfId="0" applyFont="1" applyBorder="1" applyAlignment="1">
      <alignment horizontal="righ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right" vertical="center" wrapText="1" inden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right" vertical="center" wrapText="1" indent="1"/>
    </xf>
    <xf numFmtId="0" fontId="12" fillId="0" borderId="17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0" fontId="14" fillId="0" borderId="17" xfId="0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9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2" fillId="0" borderId="24" xfId="0" applyFont="1" applyBorder="1"/>
    <xf numFmtId="164" fontId="23" fillId="0" borderId="25" xfId="0" applyNumberFormat="1" applyFont="1" applyBorder="1"/>
    <xf numFmtId="164" fontId="23" fillId="0" borderId="25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0" fontId="22" fillId="0" borderId="27" xfId="0" applyFont="1" applyBorder="1"/>
    <xf numFmtId="165" fontId="23" fillId="0" borderId="28" xfId="0" applyNumberFormat="1" applyFont="1" applyBorder="1" applyAlignment="1">
      <alignment horizontal="center"/>
    </xf>
    <xf numFmtId="165" fontId="23" fillId="0" borderId="29" xfId="0" applyNumberFormat="1" applyFont="1" applyBorder="1" applyAlignment="1">
      <alignment horizontal="center"/>
    </xf>
    <xf numFmtId="165" fontId="23" fillId="0" borderId="28" xfId="0" applyNumberFormat="1" applyFont="1" applyBorder="1"/>
    <xf numFmtId="166" fontId="23" fillId="0" borderId="28" xfId="0" applyNumberFormat="1" applyFont="1" applyBorder="1"/>
    <xf numFmtId="166" fontId="23" fillId="0" borderId="29" xfId="0" applyNumberFormat="1" applyFont="1" applyBorder="1"/>
    <xf numFmtId="166" fontId="23" fillId="0" borderId="28" xfId="0" applyNumberFormat="1" applyFont="1" applyBorder="1" applyAlignment="1">
      <alignment horizontal="center"/>
    </xf>
    <xf numFmtId="0" fontId="24" fillId="0" borderId="27" xfId="0" applyFont="1" applyBorder="1"/>
    <xf numFmtId="166" fontId="23" fillId="0" borderId="29" xfId="0" applyNumberFormat="1" applyFont="1" applyBorder="1" applyAlignment="1">
      <alignment horizontal="center"/>
    </xf>
    <xf numFmtId="0" fontId="25" fillId="0" borderId="21" xfId="0" applyFont="1" applyBorder="1"/>
    <xf numFmtId="165" fontId="26" fillId="0" borderId="22" xfId="0" applyNumberFormat="1" applyFont="1" applyBorder="1" applyAlignment="1">
      <alignment horizontal="center"/>
    </xf>
    <xf numFmtId="166" fontId="27" fillId="0" borderId="22" xfId="0" applyNumberFormat="1" applyFont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0" fontId="22" fillId="0" borderId="30" xfId="0" applyFont="1" applyBorder="1"/>
    <xf numFmtId="166" fontId="23" fillId="0" borderId="31" xfId="0" applyNumberFormat="1" applyFont="1" applyBorder="1"/>
    <xf numFmtId="166" fontId="23" fillId="0" borderId="32" xfId="0" applyNumberFormat="1" applyFont="1" applyBorder="1"/>
    <xf numFmtId="0" fontId="28" fillId="0" borderId="21" xfId="0" applyFont="1" applyFill="1" applyBorder="1"/>
    <xf numFmtId="166" fontId="29" fillId="0" borderId="22" xfId="0" applyNumberFormat="1" applyFont="1" applyBorder="1" applyAlignment="1">
      <alignment horizontal="center"/>
    </xf>
    <xf numFmtId="165" fontId="29" fillId="0" borderId="23" xfId="0" applyNumberFormat="1" applyFont="1" applyBorder="1" applyAlignment="1">
      <alignment horizontal="center"/>
    </xf>
    <xf numFmtId="0" fontId="24" fillId="0" borderId="33" xfId="0" applyFont="1" applyBorder="1"/>
    <xf numFmtId="164" fontId="30" fillId="0" borderId="25" xfId="0" applyNumberFormat="1" applyFont="1" applyBorder="1" applyAlignment="1">
      <alignment horizontal="center"/>
    </xf>
    <xf numFmtId="164" fontId="23" fillId="0" borderId="34" xfId="0" applyNumberFormat="1" applyFont="1" applyBorder="1" applyAlignment="1">
      <alignment horizontal="center"/>
    </xf>
    <xf numFmtId="164" fontId="23" fillId="0" borderId="35" xfId="0" applyNumberFormat="1" applyFont="1" applyBorder="1" applyAlignment="1">
      <alignment horizontal="center"/>
    </xf>
    <xf numFmtId="164" fontId="23" fillId="0" borderId="35" xfId="0" applyNumberFormat="1" applyFont="1" applyBorder="1"/>
    <xf numFmtId="164" fontId="23" fillId="0" borderId="36" xfId="0" applyNumberFormat="1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164" fontId="27" fillId="0" borderId="22" xfId="0" applyNumberFormat="1" applyFont="1" applyBorder="1"/>
    <xf numFmtId="164" fontId="27" fillId="0" borderId="23" xfId="0" applyNumberFormat="1" applyFont="1" applyBorder="1" applyAlignment="1">
      <alignment horizontal="center"/>
    </xf>
    <xf numFmtId="0" fontId="22" fillId="0" borderId="33" xfId="0" applyFont="1" applyBorder="1"/>
    <xf numFmtId="0" fontId="22" fillId="0" borderId="35" xfId="0" applyFont="1" applyBorder="1"/>
    <xf numFmtId="0" fontId="22" fillId="0" borderId="34" xfId="0" applyFont="1" applyBorder="1"/>
    <xf numFmtId="164" fontId="29" fillId="0" borderId="22" xfId="0" applyNumberFormat="1" applyFont="1" applyBorder="1"/>
    <xf numFmtId="164" fontId="29" fillId="0" borderId="23" xfId="0" applyNumberFormat="1" applyFont="1" applyBorder="1" applyAlignment="1">
      <alignment horizontal="center"/>
    </xf>
    <xf numFmtId="0" fontId="31" fillId="0" borderId="0" xfId="0" applyFont="1"/>
    <xf numFmtId="0" fontId="0" fillId="0" borderId="37" xfId="0" applyBorder="1"/>
    <xf numFmtId="0" fontId="0" fillId="0" borderId="0" xfId="0" applyFont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7" fillId="0" borderId="38" xfId="0" applyFont="1" applyBorder="1"/>
    <xf numFmtId="0" fontId="18" fillId="0" borderId="0" xfId="0" applyFont="1" applyBorder="1"/>
    <xf numFmtId="0" fontId="17" fillId="0" borderId="39" xfId="0" applyFont="1" applyBorder="1" applyAlignment="1">
      <alignment horizontal="center"/>
    </xf>
    <xf numFmtId="0" fontId="18" fillId="0" borderId="0" xfId="0" applyFont="1" applyBorder="1" applyAlignment="1"/>
    <xf numFmtId="0" fontId="31" fillId="0" borderId="40" xfId="0" applyFont="1" applyBorder="1"/>
    <xf numFmtId="0" fontId="31" fillId="0" borderId="38" xfId="0" applyFont="1" applyBorder="1"/>
    <xf numFmtId="0" fontId="31" fillId="0" borderId="41" xfId="0" applyFont="1" applyBorder="1"/>
    <xf numFmtId="0" fontId="31" fillId="0" borderId="42" xfId="0" applyFont="1" applyBorder="1"/>
    <xf numFmtId="0" fontId="17" fillId="0" borderId="41" xfId="0" applyFont="1" applyBorder="1"/>
    <xf numFmtId="0" fontId="17" fillId="0" borderId="42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3" fillId="0" borderId="41" xfId="0" applyFont="1" applyBorder="1"/>
    <xf numFmtId="0" fontId="33" fillId="0" borderId="42" xfId="0" applyFont="1" applyBorder="1" applyAlignment="1">
      <alignment horizontal="center"/>
    </xf>
    <xf numFmtId="0" fontId="31" fillId="0" borderId="43" xfId="0" applyFont="1" applyBorder="1"/>
    <xf numFmtId="0" fontId="31" fillId="0" borderId="39" xfId="0" applyFont="1" applyBorder="1"/>
    <xf numFmtId="0" fontId="17" fillId="0" borderId="44" xfId="0" applyFont="1" applyBorder="1" applyAlignment="1">
      <alignment horizontal="center"/>
    </xf>
    <xf numFmtId="164" fontId="17" fillId="0" borderId="4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15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/>
    <xf numFmtId="0" fontId="16" fillId="0" borderId="0" xfId="0" applyFont="1"/>
    <xf numFmtId="0" fontId="19" fillId="0" borderId="28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2" fillId="0" borderId="28" xfId="0" applyFont="1" applyBorder="1" applyAlignment="1">
      <alignment wrapText="1"/>
    </xf>
    <xf numFmtId="164" fontId="0" fillId="0" borderId="28" xfId="0" applyNumberFormat="1" applyBorder="1"/>
    <xf numFmtId="164" fontId="23" fillId="0" borderId="28" xfId="0" applyNumberFormat="1" applyFont="1" applyBorder="1"/>
    <xf numFmtId="0" fontId="22" fillId="0" borderId="28" xfId="0" applyFont="1" applyFill="1" applyBorder="1" applyAlignment="1">
      <alignment wrapText="1"/>
    </xf>
    <xf numFmtId="167" fontId="38" fillId="0" borderId="28" xfId="1" applyNumberFormat="1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wrapText="1"/>
    </xf>
    <xf numFmtId="167" fontId="40" fillId="0" borderId="28" xfId="1" applyNumberFormat="1" applyFont="1" applyFill="1" applyBorder="1" applyAlignment="1">
      <alignment horizontal="left" vertical="center" wrapText="1"/>
    </xf>
    <xf numFmtId="3" fontId="0" fillId="0" borderId="28" xfId="0" applyNumberFormat="1" applyBorder="1"/>
    <xf numFmtId="167" fontId="41" fillId="0" borderId="28" xfId="1" applyNumberFormat="1" applyFont="1" applyFill="1" applyBorder="1" applyAlignment="1">
      <alignment horizontal="left" vertical="center" wrapText="1"/>
    </xf>
    <xf numFmtId="164" fontId="27" fillId="0" borderId="28" xfId="0" applyNumberFormat="1" applyFont="1" applyBorder="1"/>
    <xf numFmtId="0" fontId="0" fillId="0" borderId="45" xfId="0" applyFont="1" applyBorder="1" applyAlignment="1">
      <alignment wrapText="1"/>
    </xf>
    <xf numFmtId="164" fontId="27" fillId="0" borderId="45" xfId="0" applyNumberFormat="1" applyFont="1" applyBorder="1"/>
    <xf numFmtId="0" fontId="42" fillId="0" borderId="21" xfId="0" applyFont="1" applyBorder="1" applyAlignment="1">
      <alignment wrapText="1"/>
    </xf>
    <xf numFmtId="167" fontId="41" fillId="0" borderId="0" xfId="1" applyNumberFormat="1" applyFont="1" applyFill="1" applyBorder="1" applyAlignment="1">
      <alignment horizontal="left" vertical="center" wrapText="1"/>
    </xf>
    <xf numFmtId="164" fontId="27" fillId="0" borderId="0" xfId="0" applyNumberFormat="1" applyFont="1" applyBorder="1"/>
    <xf numFmtId="0" fontId="39" fillId="0" borderId="28" xfId="0" applyFont="1" applyBorder="1" applyAlignment="1">
      <alignment horizontal="justify" wrapText="1"/>
    </xf>
    <xf numFmtId="164" fontId="23" fillId="0" borderId="28" xfId="0" applyNumberFormat="1" applyFont="1" applyBorder="1" applyAlignment="1">
      <alignment horizontal="center"/>
    </xf>
    <xf numFmtId="0" fontId="39" fillId="0" borderId="28" xfId="0" applyFont="1" applyFill="1" applyBorder="1" applyAlignment="1">
      <alignment horizontal="justify" wrapText="1"/>
    </xf>
    <xf numFmtId="164" fontId="27" fillId="0" borderId="28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0" fontId="0" fillId="0" borderId="45" xfId="0" applyBorder="1"/>
    <xf numFmtId="164" fontId="42" fillId="0" borderId="22" xfId="0" applyNumberFormat="1" applyFont="1" applyBorder="1"/>
    <xf numFmtId="0" fontId="8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43" fillId="0" borderId="0" xfId="0" applyFont="1" applyBorder="1"/>
    <xf numFmtId="0" fontId="43" fillId="0" borderId="0" xfId="0" applyFont="1"/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/>
    <xf numFmtId="0" fontId="44" fillId="0" borderId="2" xfId="0" applyFont="1" applyBorder="1"/>
    <xf numFmtId="0" fontId="44" fillId="0" borderId="3" xfId="0" applyFont="1" applyBorder="1"/>
    <xf numFmtId="0" fontId="43" fillId="0" borderId="4" xfId="0" applyFont="1" applyBorder="1"/>
    <xf numFmtId="0" fontId="43" fillId="0" borderId="5" xfId="0" applyFont="1" applyBorder="1"/>
    <xf numFmtId="0" fontId="44" fillId="0" borderId="6" xfId="0" applyFont="1" applyBorder="1"/>
    <xf numFmtId="0" fontId="44" fillId="0" borderId="5" xfId="0" applyFont="1" applyBorder="1"/>
    <xf numFmtId="0" fontId="43" fillId="0" borderId="6" xfId="0" applyFont="1" applyBorder="1"/>
    <xf numFmtId="11" fontId="43" fillId="0" borderId="5" xfId="0" applyNumberFormat="1" applyFont="1" applyBorder="1"/>
    <xf numFmtId="0" fontId="43" fillId="0" borderId="46" xfId="0" applyFont="1" applyBorder="1"/>
    <xf numFmtId="0" fontId="43" fillId="0" borderId="47" xfId="0" applyFont="1" applyBorder="1"/>
    <xf numFmtId="0" fontId="44" fillId="0" borderId="48" xfId="0" applyFont="1" applyBorder="1"/>
    <xf numFmtId="0" fontId="44" fillId="0" borderId="0" xfId="0" applyFont="1" applyBorder="1"/>
    <xf numFmtId="0" fontId="39" fillId="0" borderId="0" xfId="0" applyFont="1"/>
    <xf numFmtId="0" fontId="46" fillId="0" borderId="0" xfId="0" applyFont="1" applyAlignment="1">
      <alignment horizontal="right"/>
    </xf>
    <xf numFmtId="0" fontId="22" fillId="0" borderId="28" xfId="0" applyFont="1" applyFill="1" applyBorder="1" applyAlignment="1">
      <alignment horizontal="left" vertical="center" wrapText="1"/>
    </xf>
    <xf numFmtId="167" fontId="47" fillId="0" borderId="28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7" fontId="48" fillId="0" borderId="28" xfId="1" applyNumberFormat="1" applyFont="1" applyFill="1" applyBorder="1" applyAlignment="1">
      <alignment horizontal="center" vertical="center" wrapText="1"/>
    </xf>
    <xf numFmtId="167" fontId="48" fillId="0" borderId="28" xfId="1" applyNumberFormat="1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164" fontId="49" fillId="0" borderId="45" xfId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164" fontId="48" fillId="0" borderId="5" xfId="1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4" fontId="5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1" fillId="0" borderId="5" xfId="0" applyFont="1" applyBorder="1"/>
    <xf numFmtId="3" fontId="51" fillId="0" borderId="5" xfId="0" applyNumberFormat="1" applyFont="1" applyBorder="1" applyAlignment="1">
      <alignment horizontal="center"/>
    </xf>
    <xf numFmtId="0" fontId="52" fillId="0" borderId="0" xfId="0" applyFont="1"/>
    <xf numFmtId="0" fontId="5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left" vertical="center"/>
    </xf>
    <xf numFmtId="49" fontId="56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57" fillId="0" borderId="0" xfId="0" applyNumberFormat="1" applyFont="1" applyFill="1" applyAlignment="1">
      <alignment horizontal="right"/>
    </xf>
    <xf numFmtId="3" fontId="6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3" fontId="62" fillId="0" borderId="5" xfId="0" applyNumberFormat="1" applyFont="1" applyFill="1" applyBorder="1" applyAlignment="1">
      <alignment horizontal="center"/>
    </xf>
    <xf numFmtId="3" fontId="63" fillId="0" borderId="5" xfId="0" applyNumberFormat="1" applyFont="1" applyFill="1" applyBorder="1" applyAlignment="1">
      <alignment horizontal="center"/>
    </xf>
    <xf numFmtId="0" fontId="64" fillId="0" borderId="5" xfId="0" applyFont="1" applyFill="1" applyBorder="1" applyAlignment="1">
      <alignment horizontal="left" vertical="center"/>
    </xf>
    <xf numFmtId="3" fontId="62" fillId="0" borderId="5" xfId="0" applyNumberFormat="1" applyFont="1" applyFill="1" applyBorder="1"/>
    <xf numFmtId="3" fontId="63" fillId="0" borderId="5" xfId="0" applyNumberFormat="1" applyFont="1" applyFill="1" applyBorder="1"/>
    <xf numFmtId="0" fontId="64" fillId="0" borderId="5" xfId="0" applyFont="1" applyFill="1" applyBorder="1" applyAlignment="1">
      <alignment horizontal="left" vertical="center" wrapText="1"/>
    </xf>
    <xf numFmtId="0" fontId="61" fillId="0" borderId="5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 wrapText="1"/>
    </xf>
    <xf numFmtId="49" fontId="61" fillId="0" borderId="47" xfId="0" applyNumberFormat="1" applyFont="1" applyFill="1" applyBorder="1" applyAlignment="1">
      <alignment horizontal="center" vertical="center"/>
    </xf>
    <xf numFmtId="3" fontId="62" fillId="0" borderId="47" xfId="0" applyNumberFormat="1" applyFont="1" applyFill="1" applyBorder="1"/>
    <xf numFmtId="3" fontId="63" fillId="0" borderId="47" xfId="0" applyNumberFormat="1" applyFont="1" applyFill="1" applyBorder="1"/>
    <xf numFmtId="0" fontId="65" fillId="0" borderId="50" xfId="0" applyFont="1" applyFill="1" applyBorder="1" applyAlignment="1">
      <alignment horizontal="right" vertical="center"/>
    </xf>
    <xf numFmtId="49" fontId="61" fillId="0" borderId="51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/>
    <xf numFmtId="3" fontId="63" fillId="0" borderId="52" xfId="0" applyNumberFormat="1" applyFont="1" applyFill="1" applyBorder="1"/>
    <xf numFmtId="0" fontId="66" fillId="0" borderId="50" xfId="0" applyFont="1" applyFill="1" applyBorder="1" applyAlignment="1">
      <alignment horizontal="left" vertical="center" wrapText="1"/>
    </xf>
    <xf numFmtId="3" fontId="62" fillId="0" borderId="51" xfId="0" applyNumberFormat="1" applyFont="1" applyFill="1" applyBorder="1"/>
    <xf numFmtId="0" fontId="67" fillId="0" borderId="49" xfId="0" applyFont="1" applyFill="1" applyBorder="1" applyAlignment="1">
      <alignment horizontal="left" vertical="center"/>
    </xf>
    <xf numFmtId="49" fontId="61" fillId="0" borderId="49" xfId="0" applyNumberFormat="1" applyFont="1" applyFill="1" applyBorder="1" applyAlignment="1">
      <alignment horizontal="center" vertical="center"/>
    </xf>
    <xf numFmtId="3" fontId="62" fillId="0" borderId="49" xfId="0" applyNumberFormat="1" applyFont="1" applyFill="1" applyBorder="1"/>
    <xf numFmtId="3" fontId="63" fillId="0" borderId="49" xfId="0" applyNumberFormat="1" applyFont="1" applyFill="1" applyBorder="1"/>
    <xf numFmtId="0" fontId="67" fillId="0" borderId="5" xfId="0" applyFont="1" applyFill="1" applyBorder="1" applyAlignment="1">
      <alignment horizontal="left" vertical="center"/>
    </xf>
    <xf numFmtId="0" fontId="67" fillId="0" borderId="5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horizontal="right" vertical="center"/>
    </xf>
    <xf numFmtId="3" fontId="68" fillId="0" borderId="5" xfId="0" applyNumberFormat="1" applyFont="1" applyFill="1" applyBorder="1"/>
    <xf numFmtId="0" fontId="69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/>
    <xf numFmtId="0" fontId="0" fillId="0" borderId="0" xfId="0" applyFill="1" applyAlignment="1">
      <alignment horizontal="left" vertical="center"/>
    </xf>
    <xf numFmtId="0" fontId="70" fillId="0" borderId="0" xfId="0" applyFont="1" applyFill="1"/>
    <xf numFmtId="0" fontId="42" fillId="0" borderId="0" xfId="0" applyFont="1" applyBorder="1" applyAlignment="1">
      <alignment wrapText="1"/>
    </xf>
    <xf numFmtId="1" fontId="44" fillId="0" borderId="5" xfId="0" applyNumberFormat="1" applyFont="1" applyBorder="1"/>
    <xf numFmtId="0" fontId="3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 indent="5"/>
    </xf>
    <xf numFmtId="0" fontId="71" fillId="0" borderId="0" xfId="0" applyFont="1"/>
    <xf numFmtId="0" fontId="7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right" vertical="center" wrapText="1" inden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49" fontId="59" fillId="0" borderId="5" xfId="0" applyNumberFormat="1" applyFont="1" applyFill="1" applyBorder="1" applyAlignment="1">
      <alignment horizontal="center" vertical="center" wrapText="1"/>
    </xf>
    <xf numFmtId="3" fontId="60" fillId="0" borderId="5" xfId="0" applyNumberFormat="1" applyFont="1" applyFill="1" applyBorder="1" applyAlignment="1">
      <alignment horizontal="center" vertical="center" wrapText="1"/>
    </xf>
    <xf numFmtId="3" fontId="60" fillId="0" borderId="47" xfId="0" applyNumberFormat="1" applyFont="1" applyFill="1" applyBorder="1" applyAlignment="1">
      <alignment horizontal="center" vertical="center" wrapText="1"/>
    </xf>
    <xf numFmtId="3" fontId="60" fillId="0" borderId="49" xfId="0" applyNumberFormat="1" applyFont="1" applyFill="1" applyBorder="1" applyAlignment="1">
      <alignment horizontal="center" vertical="center" wrapText="1"/>
    </xf>
    <xf numFmtId="0" fontId="34" fillId="0" borderId="6" xfId="0" applyFont="1" applyBorder="1"/>
    <xf numFmtId="0" fontId="73" fillId="0" borderId="6" xfId="0" applyFont="1" applyBorder="1"/>
    <xf numFmtId="0" fontId="0" fillId="0" borderId="9" xfId="0" applyBorder="1"/>
    <xf numFmtId="0" fontId="1" fillId="0" borderId="53" xfId="0" applyFont="1" applyBorder="1"/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53" xfId="0" applyFont="1" applyBorder="1"/>
    <xf numFmtId="0" fontId="74" fillId="0" borderId="53" xfId="0" applyFont="1" applyBorder="1"/>
    <xf numFmtId="0" fontId="75" fillId="0" borderId="19" xfId="0" applyFont="1" applyBorder="1" applyAlignment="1">
      <alignment horizontal="left" vertical="center" wrapText="1" indent="1"/>
    </xf>
    <xf numFmtId="0" fontId="75" fillId="0" borderId="17" xfId="0" applyFont="1" applyBorder="1" applyAlignment="1">
      <alignment horizontal="right" vertical="center" wrapText="1" indent="1"/>
    </xf>
    <xf numFmtId="0" fontId="74" fillId="0" borderId="0" xfId="0" applyFont="1" applyBorder="1"/>
    <xf numFmtId="0" fontId="11" fillId="0" borderId="12" xfId="0" applyFont="1" applyBorder="1" applyAlignment="1">
      <alignment horizontal="center" vertical="center" wrapText="1"/>
    </xf>
    <xf numFmtId="0" fontId="74" fillId="0" borderId="54" xfId="0" applyFont="1" applyBorder="1"/>
    <xf numFmtId="0" fontId="74" fillId="0" borderId="49" xfId="0" applyFont="1" applyBorder="1"/>
    <xf numFmtId="0" fontId="74" fillId="0" borderId="55" xfId="0" applyFont="1" applyBorder="1"/>
    <xf numFmtId="0" fontId="11" fillId="0" borderId="20" xfId="0" applyFont="1" applyBorder="1" applyAlignment="1">
      <alignment horizontal="center" vertical="center" wrapText="1"/>
    </xf>
    <xf numFmtId="0" fontId="74" fillId="0" borderId="4" xfId="0" applyFont="1" applyBorder="1"/>
    <xf numFmtId="0" fontId="74" fillId="0" borderId="5" xfId="0" applyFont="1" applyBorder="1"/>
    <xf numFmtId="0" fontId="74" fillId="0" borderId="6" xfId="0" applyFont="1" applyBorder="1"/>
    <xf numFmtId="0" fontId="11" fillId="0" borderId="16" xfId="0" applyFont="1" applyBorder="1" applyAlignment="1">
      <alignment horizontal="center" vertical="center" wrapText="1"/>
    </xf>
    <xf numFmtId="0" fontId="74" fillId="0" borderId="47" xfId="0" applyFont="1" applyBorder="1"/>
    <xf numFmtId="0" fontId="74" fillId="0" borderId="48" xfId="0" applyFont="1" applyBorder="1"/>
    <xf numFmtId="0" fontId="2" fillId="0" borderId="56" xfId="0" applyFont="1" applyBorder="1"/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74" fillId="0" borderId="20" xfId="0" applyFont="1" applyBorder="1"/>
    <xf numFmtId="0" fontId="2" fillId="0" borderId="17" xfId="0" applyFont="1" applyBorder="1"/>
    <xf numFmtId="0" fontId="74" fillId="0" borderId="17" xfId="0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7" fontId="47" fillId="0" borderId="28" xfId="1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_97ûrla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A2" sqref="A2:K2"/>
    </sheetView>
  </sheetViews>
  <sheetFormatPr defaultRowHeight="15" x14ac:dyDescent="0.25"/>
  <sheetData>
    <row r="1" spans="1:12" ht="18.75" x14ac:dyDescent="0.25">
      <c r="A1" s="247" t="s">
        <v>104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8.75" x14ac:dyDescent="0.3">
      <c r="A2" s="247" t="s">
        <v>329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6"/>
    </row>
    <row r="3" spans="1:12" ht="18.75" x14ac:dyDescent="0.3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6"/>
      <c r="L3" s="246"/>
    </row>
    <row r="4" spans="1:12" ht="18.75" x14ac:dyDescent="0.3">
      <c r="A4" s="244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8.75" x14ac:dyDescent="0.3">
      <c r="A5" s="244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18.75" x14ac:dyDescent="0.3">
      <c r="A6" s="244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 ht="18.75" x14ac:dyDescent="0.3">
      <c r="A7" s="245" t="s">
        <v>313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ht="18.75" x14ac:dyDescent="0.3">
      <c r="A8" s="245" t="s">
        <v>314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ht="18.75" x14ac:dyDescent="0.3">
      <c r="A9" s="245" t="s">
        <v>315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18.75" x14ac:dyDescent="0.3">
      <c r="A10" s="245" t="s">
        <v>316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ht="18.75" x14ac:dyDescent="0.3">
      <c r="A11" s="245" t="s">
        <v>317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 ht="18.75" x14ac:dyDescent="0.3">
      <c r="A12" s="245" t="s">
        <v>318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18.75" x14ac:dyDescent="0.3">
      <c r="A13" s="245" t="s">
        <v>319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 ht="18.75" x14ac:dyDescent="0.3">
      <c r="A14" s="245" t="s">
        <v>320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 ht="18.75" x14ac:dyDescent="0.3">
      <c r="A15" s="245" t="s">
        <v>321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8.75" x14ac:dyDescent="0.3">
      <c r="A16" s="245" t="s">
        <v>322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ht="18.75" x14ac:dyDescent="0.3">
      <c r="A17" s="245" t="s">
        <v>323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8" spans="1:12" ht="18.75" x14ac:dyDescent="0.3">
      <c r="A18" s="245" t="s">
        <v>324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ht="18.75" x14ac:dyDescent="0.25">
      <c r="A19" s="41"/>
    </row>
    <row r="20" spans="1:12" ht="18.75" x14ac:dyDescent="0.25">
      <c r="A20" s="41"/>
    </row>
    <row r="21" spans="1:12" ht="18.75" x14ac:dyDescent="0.25">
      <c r="A21" s="18"/>
    </row>
    <row r="22" spans="1:12" ht="15.75" x14ac:dyDescent="0.25">
      <c r="A22" s="37"/>
    </row>
  </sheetData>
  <mergeCells count="3">
    <mergeCell ref="A1:L1"/>
    <mergeCell ref="A2:K2"/>
    <mergeCell ref="A3:J3"/>
  </mergeCells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selection activeCell="A11" sqref="A11:C16"/>
    </sheetView>
  </sheetViews>
  <sheetFormatPr defaultRowHeight="15" x14ac:dyDescent="0.25"/>
  <cols>
    <col min="1" max="1" width="75.140625" customWidth="1"/>
    <col min="2" max="2" width="22.5703125" customWidth="1"/>
    <col min="3" max="3" width="14.42578125" customWidth="1"/>
  </cols>
  <sheetData>
    <row r="1" spans="1:3" ht="15.75" x14ac:dyDescent="0.25">
      <c r="A1" s="17" t="s">
        <v>333</v>
      </c>
    </row>
    <row r="2" spans="1:3" ht="15.75" x14ac:dyDescent="0.25">
      <c r="A2" s="17"/>
    </row>
    <row r="3" spans="1:3" ht="15.75" x14ac:dyDescent="0.25">
      <c r="A3" s="17"/>
    </row>
    <row r="4" spans="1:3" ht="15.75" x14ac:dyDescent="0.25">
      <c r="A4" s="17"/>
    </row>
    <row r="5" spans="1:3" ht="18.75" x14ac:dyDescent="0.25">
      <c r="A5" s="255" t="s">
        <v>190</v>
      </c>
      <c r="B5" s="255"/>
    </row>
    <row r="6" spans="1:3" ht="18.75" x14ac:dyDescent="0.25">
      <c r="A6" s="255" t="s">
        <v>197</v>
      </c>
      <c r="B6" s="255"/>
    </row>
    <row r="7" spans="1:3" ht="18.75" x14ac:dyDescent="0.25">
      <c r="A7" s="124"/>
    </row>
    <row r="8" spans="1:3" ht="18.75" x14ac:dyDescent="0.25">
      <c r="A8" s="235"/>
    </row>
    <row r="9" spans="1:3" ht="18.75" x14ac:dyDescent="0.25">
      <c r="A9" s="255" t="s">
        <v>191</v>
      </c>
      <c r="B9" s="255"/>
    </row>
    <row r="10" spans="1:3" ht="19.5" thickBot="1" x14ac:dyDescent="0.3">
      <c r="A10" s="18"/>
    </row>
    <row r="11" spans="1:3" ht="18.75" x14ac:dyDescent="0.25">
      <c r="A11" s="241" t="s">
        <v>65</v>
      </c>
      <c r="B11" s="155"/>
      <c r="C11" s="155"/>
    </row>
    <row r="12" spans="1:3" ht="75" x14ac:dyDescent="0.25">
      <c r="A12" s="242" t="s">
        <v>192</v>
      </c>
      <c r="B12" s="122" t="s">
        <v>30</v>
      </c>
      <c r="C12" s="122" t="s">
        <v>352</v>
      </c>
    </row>
    <row r="13" spans="1:3" ht="19.5" thickBot="1" x14ac:dyDescent="0.3">
      <c r="A13" s="243"/>
      <c r="B13" s="118"/>
      <c r="C13" s="118"/>
    </row>
    <row r="14" spans="1:3" ht="59.25" customHeight="1" thickBot="1" x14ac:dyDescent="0.3">
      <c r="A14" s="156" t="s">
        <v>193</v>
      </c>
      <c r="B14" s="36" t="s">
        <v>194</v>
      </c>
      <c r="C14" s="36" t="s">
        <v>353</v>
      </c>
    </row>
    <row r="15" spans="1:3" ht="89.25" customHeight="1" thickBot="1" x14ac:dyDescent="0.3">
      <c r="A15" s="119" t="s">
        <v>195</v>
      </c>
      <c r="B15" s="157" t="s">
        <v>194</v>
      </c>
      <c r="C15" s="157" t="s">
        <v>353</v>
      </c>
    </row>
    <row r="16" spans="1:3" ht="73.5" customHeight="1" thickBot="1" x14ac:dyDescent="0.3">
      <c r="A16" s="243" t="s">
        <v>196</v>
      </c>
      <c r="B16" s="36" t="s">
        <v>194</v>
      </c>
      <c r="C16" s="36" t="s">
        <v>353</v>
      </c>
    </row>
    <row r="17" spans="1:1" ht="18.75" x14ac:dyDescent="0.25">
      <c r="A17" s="124"/>
    </row>
  </sheetData>
  <mergeCells count="3">
    <mergeCell ref="A9:B9"/>
    <mergeCell ref="A5:B5"/>
    <mergeCell ref="A6:B6"/>
  </mergeCells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2"/>
  <sheetViews>
    <sheetView workbookViewId="0">
      <selection activeCell="O7" sqref="O7:O26"/>
    </sheetView>
  </sheetViews>
  <sheetFormatPr defaultRowHeight="18.75" x14ac:dyDescent="0.3"/>
  <cols>
    <col min="1" max="1" width="4.140625" style="159" bestFit="1" customWidth="1"/>
    <col min="2" max="2" width="39.5703125" style="159" customWidth="1"/>
    <col min="3" max="3" width="8.28515625" style="159" customWidth="1"/>
    <col min="4" max="4" width="9.28515625" style="159" bestFit="1" customWidth="1"/>
    <col min="5" max="5" width="13.5703125" style="159" bestFit="1" customWidth="1"/>
    <col min="6" max="6" width="9.28515625" style="159" bestFit="1" customWidth="1"/>
    <col min="7" max="7" width="8.28515625" style="159" customWidth="1"/>
    <col min="8" max="9" width="9.28515625" style="159" bestFit="1" customWidth="1"/>
    <col min="10" max="10" width="10.7109375" style="159" bestFit="1" customWidth="1"/>
    <col min="11" max="11" width="12.42578125" style="159" bestFit="1" customWidth="1"/>
    <col min="12" max="12" width="9.28515625" style="159" bestFit="1" customWidth="1"/>
    <col min="13" max="13" width="9.5703125" style="159" customWidth="1"/>
    <col min="14" max="14" width="10.85546875" style="159" bestFit="1" customWidth="1"/>
    <col min="15" max="15" width="12.42578125" style="159" customWidth="1"/>
    <col min="16" max="255" width="9.140625" style="159"/>
    <col min="256" max="256" width="4.140625" style="159" bestFit="1" customWidth="1"/>
    <col min="257" max="257" width="39.5703125" style="159" customWidth="1"/>
    <col min="258" max="258" width="8.28515625" style="159" customWidth="1"/>
    <col min="259" max="261" width="9.28515625" style="159" bestFit="1" customWidth="1"/>
    <col min="262" max="262" width="8.28515625" style="159" customWidth="1"/>
    <col min="263" max="264" width="9.28515625" style="159" bestFit="1" customWidth="1"/>
    <col min="265" max="265" width="10.7109375" style="159" bestFit="1" customWidth="1"/>
    <col min="266" max="266" width="12.42578125" style="159" bestFit="1" customWidth="1"/>
    <col min="267" max="267" width="9.28515625" style="159" bestFit="1" customWidth="1"/>
    <col min="268" max="268" width="9.5703125" style="159" customWidth="1"/>
    <col min="269" max="269" width="10.85546875" style="159" bestFit="1" customWidth="1"/>
    <col min="270" max="270" width="12.42578125" style="159" customWidth="1"/>
    <col min="271" max="271" width="9.85546875" style="159" bestFit="1" customWidth="1"/>
    <col min="272" max="511" width="9.140625" style="159"/>
    <col min="512" max="512" width="4.140625" style="159" bestFit="1" customWidth="1"/>
    <col min="513" max="513" width="39.5703125" style="159" customWidth="1"/>
    <col min="514" max="514" width="8.28515625" style="159" customWidth="1"/>
    <col min="515" max="517" width="9.28515625" style="159" bestFit="1" customWidth="1"/>
    <col min="518" max="518" width="8.28515625" style="159" customWidth="1"/>
    <col min="519" max="520" width="9.28515625" style="159" bestFit="1" customWidth="1"/>
    <col min="521" max="521" width="10.7109375" style="159" bestFit="1" customWidth="1"/>
    <col min="522" max="522" width="12.42578125" style="159" bestFit="1" customWidth="1"/>
    <col min="523" max="523" width="9.28515625" style="159" bestFit="1" customWidth="1"/>
    <col min="524" max="524" width="9.5703125" style="159" customWidth="1"/>
    <col min="525" max="525" width="10.85546875" style="159" bestFit="1" customWidth="1"/>
    <col min="526" max="526" width="12.42578125" style="159" customWidth="1"/>
    <col min="527" max="527" width="9.85546875" style="159" bestFit="1" customWidth="1"/>
    <col min="528" max="767" width="9.140625" style="159"/>
    <col min="768" max="768" width="4.140625" style="159" bestFit="1" customWidth="1"/>
    <col min="769" max="769" width="39.5703125" style="159" customWidth="1"/>
    <col min="770" max="770" width="8.28515625" style="159" customWidth="1"/>
    <col min="771" max="773" width="9.28515625" style="159" bestFit="1" customWidth="1"/>
    <col min="774" max="774" width="8.28515625" style="159" customWidth="1"/>
    <col min="775" max="776" width="9.28515625" style="159" bestFit="1" customWidth="1"/>
    <col min="777" max="777" width="10.7109375" style="159" bestFit="1" customWidth="1"/>
    <col min="778" max="778" width="12.42578125" style="159" bestFit="1" customWidth="1"/>
    <col min="779" max="779" width="9.28515625" style="159" bestFit="1" customWidth="1"/>
    <col min="780" max="780" width="9.5703125" style="159" customWidth="1"/>
    <col min="781" max="781" width="10.85546875" style="159" bestFit="1" customWidth="1"/>
    <col min="782" max="782" width="12.42578125" style="159" customWidth="1"/>
    <col min="783" max="783" width="9.85546875" style="159" bestFit="1" customWidth="1"/>
    <col min="784" max="1023" width="9.140625" style="159"/>
    <col min="1024" max="1024" width="4.140625" style="159" bestFit="1" customWidth="1"/>
    <col min="1025" max="1025" width="39.5703125" style="159" customWidth="1"/>
    <col min="1026" max="1026" width="8.28515625" style="159" customWidth="1"/>
    <col min="1027" max="1029" width="9.28515625" style="159" bestFit="1" customWidth="1"/>
    <col min="1030" max="1030" width="8.28515625" style="159" customWidth="1"/>
    <col min="1031" max="1032" width="9.28515625" style="159" bestFit="1" customWidth="1"/>
    <col min="1033" max="1033" width="10.7109375" style="159" bestFit="1" customWidth="1"/>
    <col min="1034" max="1034" width="12.42578125" style="159" bestFit="1" customWidth="1"/>
    <col min="1035" max="1035" width="9.28515625" style="159" bestFit="1" customWidth="1"/>
    <col min="1036" max="1036" width="9.5703125" style="159" customWidth="1"/>
    <col min="1037" max="1037" width="10.85546875" style="159" bestFit="1" customWidth="1"/>
    <col min="1038" max="1038" width="12.42578125" style="159" customWidth="1"/>
    <col min="1039" max="1039" width="9.85546875" style="159" bestFit="1" customWidth="1"/>
    <col min="1040" max="1279" width="9.140625" style="159"/>
    <col min="1280" max="1280" width="4.140625" style="159" bestFit="1" customWidth="1"/>
    <col min="1281" max="1281" width="39.5703125" style="159" customWidth="1"/>
    <col min="1282" max="1282" width="8.28515625" style="159" customWidth="1"/>
    <col min="1283" max="1285" width="9.28515625" style="159" bestFit="1" customWidth="1"/>
    <col min="1286" max="1286" width="8.28515625" style="159" customWidth="1"/>
    <col min="1287" max="1288" width="9.28515625" style="159" bestFit="1" customWidth="1"/>
    <col min="1289" max="1289" width="10.7109375" style="159" bestFit="1" customWidth="1"/>
    <col min="1290" max="1290" width="12.42578125" style="159" bestFit="1" customWidth="1"/>
    <col min="1291" max="1291" width="9.28515625" style="159" bestFit="1" customWidth="1"/>
    <col min="1292" max="1292" width="9.5703125" style="159" customWidth="1"/>
    <col min="1293" max="1293" width="10.85546875" style="159" bestFit="1" customWidth="1"/>
    <col min="1294" max="1294" width="12.42578125" style="159" customWidth="1"/>
    <col min="1295" max="1295" width="9.85546875" style="159" bestFit="1" customWidth="1"/>
    <col min="1296" max="1535" width="9.140625" style="159"/>
    <col min="1536" max="1536" width="4.140625" style="159" bestFit="1" customWidth="1"/>
    <col min="1537" max="1537" width="39.5703125" style="159" customWidth="1"/>
    <col min="1538" max="1538" width="8.28515625" style="159" customWidth="1"/>
    <col min="1539" max="1541" width="9.28515625" style="159" bestFit="1" customWidth="1"/>
    <col min="1542" max="1542" width="8.28515625" style="159" customWidth="1"/>
    <col min="1543" max="1544" width="9.28515625" style="159" bestFit="1" customWidth="1"/>
    <col min="1545" max="1545" width="10.7109375" style="159" bestFit="1" customWidth="1"/>
    <col min="1546" max="1546" width="12.42578125" style="159" bestFit="1" customWidth="1"/>
    <col min="1547" max="1547" width="9.28515625" style="159" bestFit="1" customWidth="1"/>
    <col min="1548" max="1548" width="9.5703125" style="159" customWidth="1"/>
    <col min="1549" max="1549" width="10.85546875" style="159" bestFit="1" customWidth="1"/>
    <col min="1550" max="1550" width="12.42578125" style="159" customWidth="1"/>
    <col min="1551" max="1551" width="9.85546875" style="159" bestFit="1" customWidth="1"/>
    <col min="1552" max="1791" width="9.140625" style="159"/>
    <col min="1792" max="1792" width="4.140625" style="159" bestFit="1" customWidth="1"/>
    <col min="1793" max="1793" width="39.5703125" style="159" customWidth="1"/>
    <col min="1794" max="1794" width="8.28515625" style="159" customWidth="1"/>
    <col min="1795" max="1797" width="9.28515625" style="159" bestFit="1" customWidth="1"/>
    <col min="1798" max="1798" width="8.28515625" style="159" customWidth="1"/>
    <col min="1799" max="1800" width="9.28515625" style="159" bestFit="1" customWidth="1"/>
    <col min="1801" max="1801" width="10.7109375" style="159" bestFit="1" customWidth="1"/>
    <col min="1802" max="1802" width="12.42578125" style="159" bestFit="1" customWidth="1"/>
    <col min="1803" max="1803" width="9.28515625" style="159" bestFit="1" customWidth="1"/>
    <col min="1804" max="1804" width="9.5703125" style="159" customWidth="1"/>
    <col min="1805" max="1805" width="10.85546875" style="159" bestFit="1" customWidth="1"/>
    <col min="1806" max="1806" width="12.42578125" style="159" customWidth="1"/>
    <col min="1807" max="1807" width="9.85546875" style="159" bestFit="1" customWidth="1"/>
    <col min="1808" max="2047" width="9.140625" style="159"/>
    <col min="2048" max="2048" width="4.140625" style="159" bestFit="1" customWidth="1"/>
    <col min="2049" max="2049" width="39.5703125" style="159" customWidth="1"/>
    <col min="2050" max="2050" width="8.28515625" style="159" customWidth="1"/>
    <col min="2051" max="2053" width="9.28515625" style="159" bestFit="1" customWidth="1"/>
    <col min="2054" max="2054" width="8.28515625" style="159" customWidth="1"/>
    <col min="2055" max="2056" width="9.28515625" style="159" bestFit="1" customWidth="1"/>
    <col min="2057" max="2057" width="10.7109375" style="159" bestFit="1" customWidth="1"/>
    <col min="2058" max="2058" width="12.42578125" style="159" bestFit="1" customWidth="1"/>
    <col min="2059" max="2059" width="9.28515625" style="159" bestFit="1" customWidth="1"/>
    <col min="2060" max="2060" width="9.5703125" style="159" customWidth="1"/>
    <col min="2061" max="2061" width="10.85546875" style="159" bestFit="1" customWidth="1"/>
    <col min="2062" max="2062" width="12.42578125" style="159" customWidth="1"/>
    <col min="2063" max="2063" width="9.85546875" style="159" bestFit="1" customWidth="1"/>
    <col min="2064" max="2303" width="9.140625" style="159"/>
    <col min="2304" max="2304" width="4.140625" style="159" bestFit="1" customWidth="1"/>
    <col min="2305" max="2305" width="39.5703125" style="159" customWidth="1"/>
    <col min="2306" max="2306" width="8.28515625" style="159" customWidth="1"/>
    <col min="2307" max="2309" width="9.28515625" style="159" bestFit="1" customWidth="1"/>
    <col min="2310" max="2310" width="8.28515625" style="159" customWidth="1"/>
    <col min="2311" max="2312" width="9.28515625" style="159" bestFit="1" customWidth="1"/>
    <col min="2313" max="2313" width="10.7109375" style="159" bestFit="1" customWidth="1"/>
    <col min="2314" max="2314" width="12.42578125" style="159" bestFit="1" customWidth="1"/>
    <col min="2315" max="2315" width="9.28515625" style="159" bestFit="1" customWidth="1"/>
    <col min="2316" max="2316" width="9.5703125" style="159" customWidth="1"/>
    <col min="2317" max="2317" width="10.85546875" style="159" bestFit="1" customWidth="1"/>
    <col min="2318" max="2318" width="12.42578125" style="159" customWidth="1"/>
    <col min="2319" max="2319" width="9.85546875" style="159" bestFit="1" customWidth="1"/>
    <col min="2320" max="2559" width="9.140625" style="159"/>
    <col min="2560" max="2560" width="4.140625" style="159" bestFit="1" customWidth="1"/>
    <col min="2561" max="2561" width="39.5703125" style="159" customWidth="1"/>
    <col min="2562" max="2562" width="8.28515625" style="159" customWidth="1"/>
    <col min="2563" max="2565" width="9.28515625" style="159" bestFit="1" customWidth="1"/>
    <col min="2566" max="2566" width="8.28515625" style="159" customWidth="1"/>
    <col min="2567" max="2568" width="9.28515625" style="159" bestFit="1" customWidth="1"/>
    <col min="2569" max="2569" width="10.7109375" style="159" bestFit="1" customWidth="1"/>
    <col min="2570" max="2570" width="12.42578125" style="159" bestFit="1" customWidth="1"/>
    <col min="2571" max="2571" width="9.28515625" style="159" bestFit="1" customWidth="1"/>
    <col min="2572" max="2572" width="9.5703125" style="159" customWidth="1"/>
    <col min="2573" max="2573" width="10.85546875" style="159" bestFit="1" customWidth="1"/>
    <col min="2574" max="2574" width="12.42578125" style="159" customWidth="1"/>
    <col min="2575" max="2575" width="9.85546875" style="159" bestFit="1" customWidth="1"/>
    <col min="2576" max="2815" width="9.140625" style="159"/>
    <col min="2816" max="2816" width="4.140625" style="159" bestFit="1" customWidth="1"/>
    <col min="2817" max="2817" width="39.5703125" style="159" customWidth="1"/>
    <col min="2818" max="2818" width="8.28515625" style="159" customWidth="1"/>
    <col min="2819" max="2821" width="9.28515625" style="159" bestFit="1" customWidth="1"/>
    <col min="2822" max="2822" width="8.28515625" style="159" customWidth="1"/>
    <col min="2823" max="2824" width="9.28515625" style="159" bestFit="1" customWidth="1"/>
    <col min="2825" max="2825" width="10.7109375" style="159" bestFit="1" customWidth="1"/>
    <col min="2826" max="2826" width="12.42578125" style="159" bestFit="1" customWidth="1"/>
    <col min="2827" max="2827" width="9.28515625" style="159" bestFit="1" customWidth="1"/>
    <col min="2828" max="2828" width="9.5703125" style="159" customWidth="1"/>
    <col min="2829" max="2829" width="10.85546875" style="159" bestFit="1" customWidth="1"/>
    <col min="2830" max="2830" width="12.42578125" style="159" customWidth="1"/>
    <col min="2831" max="2831" width="9.85546875" style="159" bestFit="1" customWidth="1"/>
    <col min="2832" max="3071" width="9.140625" style="159"/>
    <col min="3072" max="3072" width="4.140625" style="159" bestFit="1" customWidth="1"/>
    <col min="3073" max="3073" width="39.5703125" style="159" customWidth="1"/>
    <col min="3074" max="3074" width="8.28515625" style="159" customWidth="1"/>
    <col min="3075" max="3077" width="9.28515625" style="159" bestFit="1" customWidth="1"/>
    <col min="3078" max="3078" width="8.28515625" style="159" customWidth="1"/>
    <col min="3079" max="3080" width="9.28515625" style="159" bestFit="1" customWidth="1"/>
    <col min="3081" max="3081" width="10.7109375" style="159" bestFit="1" customWidth="1"/>
    <col min="3082" max="3082" width="12.42578125" style="159" bestFit="1" customWidth="1"/>
    <col min="3083" max="3083" width="9.28515625" style="159" bestFit="1" customWidth="1"/>
    <col min="3084" max="3084" width="9.5703125" style="159" customWidth="1"/>
    <col min="3085" max="3085" width="10.85546875" style="159" bestFit="1" customWidth="1"/>
    <col min="3086" max="3086" width="12.42578125" style="159" customWidth="1"/>
    <col min="3087" max="3087" width="9.85546875" style="159" bestFit="1" customWidth="1"/>
    <col min="3088" max="3327" width="9.140625" style="159"/>
    <col min="3328" max="3328" width="4.140625" style="159" bestFit="1" customWidth="1"/>
    <col min="3329" max="3329" width="39.5703125" style="159" customWidth="1"/>
    <col min="3330" max="3330" width="8.28515625" style="159" customWidth="1"/>
    <col min="3331" max="3333" width="9.28515625" style="159" bestFit="1" customWidth="1"/>
    <col min="3334" max="3334" width="8.28515625" style="159" customWidth="1"/>
    <col min="3335" max="3336" width="9.28515625" style="159" bestFit="1" customWidth="1"/>
    <col min="3337" max="3337" width="10.7109375" style="159" bestFit="1" customWidth="1"/>
    <col min="3338" max="3338" width="12.42578125" style="159" bestFit="1" customWidth="1"/>
    <col min="3339" max="3339" width="9.28515625" style="159" bestFit="1" customWidth="1"/>
    <col min="3340" max="3340" width="9.5703125" style="159" customWidth="1"/>
    <col min="3341" max="3341" width="10.85546875" style="159" bestFit="1" customWidth="1"/>
    <col min="3342" max="3342" width="12.42578125" style="159" customWidth="1"/>
    <col min="3343" max="3343" width="9.85546875" style="159" bestFit="1" customWidth="1"/>
    <col min="3344" max="3583" width="9.140625" style="159"/>
    <col min="3584" max="3584" width="4.140625" style="159" bestFit="1" customWidth="1"/>
    <col min="3585" max="3585" width="39.5703125" style="159" customWidth="1"/>
    <col min="3586" max="3586" width="8.28515625" style="159" customWidth="1"/>
    <col min="3587" max="3589" width="9.28515625" style="159" bestFit="1" customWidth="1"/>
    <col min="3590" max="3590" width="8.28515625" style="159" customWidth="1"/>
    <col min="3591" max="3592" width="9.28515625" style="159" bestFit="1" customWidth="1"/>
    <col min="3593" max="3593" width="10.7109375" style="159" bestFit="1" customWidth="1"/>
    <col min="3594" max="3594" width="12.42578125" style="159" bestFit="1" customWidth="1"/>
    <col min="3595" max="3595" width="9.28515625" style="159" bestFit="1" customWidth="1"/>
    <col min="3596" max="3596" width="9.5703125" style="159" customWidth="1"/>
    <col min="3597" max="3597" width="10.85546875" style="159" bestFit="1" customWidth="1"/>
    <col min="3598" max="3598" width="12.42578125" style="159" customWidth="1"/>
    <col min="3599" max="3599" width="9.85546875" style="159" bestFit="1" customWidth="1"/>
    <col min="3600" max="3839" width="9.140625" style="159"/>
    <col min="3840" max="3840" width="4.140625" style="159" bestFit="1" customWidth="1"/>
    <col min="3841" max="3841" width="39.5703125" style="159" customWidth="1"/>
    <col min="3842" max="3842" width="8.28515625" style="159" customWidth="1"/>
    <col min="3843" max="3845" width="9.28515625" style="159" bestFit="1" customWidth="1"/>
    <col min="3846" max="3846" width="8.28515625" style="159" customWidth="1"/>
    <col min="3847" max="3848" width="9.28515625" style="159" bestFit="1" customWidth="1"/>
    <col min="3849" max="3849" width="10.7109375" style="159" bestFit="1" customWidth="1"/>
    <col min="3850" max="3850" width="12.42578125" style="159" bestFit="1" customWidth="1"/>
    <col min="3851" max="3851" width="9.28515625" style="159" bestFit="1" customWidth="1"/>
    <col min="3852" max="3852" width="9.5703125" style="159" customWidth="1"/>
    <col min="3853" max="3853" width="10.85546875" style="159" bestFit="1" customWidth="1"/>
    <col min="3854" max="3854" width="12.42578125" style="159" customWidth="1"/>
    <col min="3855" max="3855" width="9.85546875" style="159" bestFit="1" customWidth="1"/>
    <col min="3856" max="4095" width="9.140625" style="159"/>
    <col min="4096" max="4096" width="4.140625" style="159" bestFit="1" customWidth="1"/>
    <col min="4097" max="4097" width="39.5703125" style="159" customWidth="1"/>
    <col min="4098" max="4098" width="8.28515625" style="159" customWidth="1"/>
    <col min="4099" max="4101" width="9.28515625" style="159" bestFit="1" customWidth="1"/>
    <col min="4102" max="4102" width="8.28515625" style="159" customWidth="1"/>
    <col min="4103" max="4104" width="9.28515625" style="159" bestFit="1" customWidth="1"/>
    <col min="4105" max="4105" width="10.7109375" style="159" bestFit="1" customWidth="1"/>
    <col min="4106" max="4106" width="12.42578125" style="159" bestFit="1" customWidth="1"/>
    <col min="4107" max="4107" width="9.28515625" style="159" bestFit="1" customWidth="1"/>
    <col min="4108" max="4108" width="9.5703125" style="159" customWidth="1"/>
    <col min="4109" max="4109" width="10.85546875" style="159" bestFit="1" customWidth="1"/>
    <col min="4110" max="4110" width="12.42578125" style="159" customWidth="1"/>
    <col min="4111" max="4111" width="9.85546875" style="159" bestFit="1" customWidth="1"/>
    <col min="4112" max="4351" width="9.140625" style="159"/>
    <col min="4352" max="4352" width="4.140625" style="159" bestFit="1" customWidth="1"/>
    <col min="4353" max="4353" width="39.5703125" style="159" customWidth="1"/>
    <col min="4354" max="4354" width="8.28515625" style="159" customWidth="1"/>
    <col min="4355" max="4357" width="9.28515625" style="159" bestFit="1" customWidth="1"/>
    <col min="4358" max="4358" width="8.28515625" style="159" customWidth="1"/>
    <col min="4359" max="4360" width="9.28515625" style="159" bestFit="1" customWidth="1"/>
    <col min="4361" max="4361" width="10.7109375" style="159" bestFit="1" customWidth="1"/>
    <col min="4362" max="4362" width="12.42578125" style="159" bestFit="1" customWidth="1"/>
    <col min="4363" max="4363" width="9.28515625" style="159" bestFit="1" customWidth="1"/>
    <col min="4364" max="4364" width="9.5703125" style="159" customWidth="1"/>
    <col min="4365" max="4365" width="10.85546875" style="159" bestFit="1" customWidth="1"/>
    <col min="4366" max="4366" width="12.42578125" style="159" customWidth="1"/>
    <col min="4367" max="4367" width="9.85546875" style="159" bestFit="1" customWidth="1"/>
    <col min="4368" max="4607" width="9.140625" style="159"/>
    <col min="4608" max="4608" width="4.140625" style="159" bestFit="1" customWidth="1"/>
    <col min="4609" max="4609" width="39.5703125" style="159" customWidth="1"/>
    <col min="4610" max="4610" width="8.28515625" style="159" customWidth="1"/>
    <col min="4611" max="4613" width="9.28515625" style="159" bestFit="1" customWidth="1"/>
    <col min="4614" max="4614" width="8.28515625" style="159" customWidth="1"/>
    <col min="4615" max="4616" width="9.28515625" style="159" bestFit="1" customWidth="1"/>
    <col min="4617" max="4617" width="10.7109375" style="159" bestFit="1" customWidth="1"/>
    <col min="4618" max="4618" width="12.42578125" style="159" bestFit="1" customWidth="1"/>
    <col min="4619" max="4619" width="9.28515625" style="159" bestFit="1" customWidth="1"/>
    <col min="4620" max="4620" width="9.5703125" style="159" customWidth="1"/>
    <col min="4621" max="4621" width="10.85546875" style="159" bestFit="1" customWidth="1"/>
    <col min="4622" max="4622" width="12.42578125" style="159" customWidth="1"/>
    <col min="4623" max="4623" width="9.85546875" style="159" bestFit="1" customWidth="1"/>
    <col min="4624" max="4863" width="9.140625" style="159"/>
    <col min="4864" max="4864" width="4.140625" style="159" bestFit="1" customWidth="1"/>
    <col min="4865" max="4865" width="39.5703125" style="159" customWidth="1"/>
    <col min="4866" max="4866" width="8.28515625" style="159" customWidth="1"/>
    <col min="4867" max="4869" width="9.28515625" style="159" bestFit="1" customWidth="1"/>
    <col min="4870" max="4870" width="8.28515625" style="159" customWidth="1"/>
    <col min="4871" max="4872" width="9.28515625" style="159" bestFit="1" customWidth="1"/>
    <col min="4873" max="4873" width="10.7109375" style="159" bestFit="1" customWidth="1"/>
    <col min="4874" max="4874" width="12.42578125" style="159" bestFit="1" customWidth="1"/>
    <col min="4875" max="4875" width="9.28515625" style="159" bestFit="1" customWidth="1"/>
    <col min="4876" max="4876" width="9.5703125" style="159" customWidth="1"/>
    <col min="4877" max="4877" width="10.85546875" style="159" bestFit="1" customWidth="1"/>
    <col min="4878" max="4878" width="12.42578125" style="159" customWidth="1"/>
    <col min="4879" max="4879" width="9.85546875" style="159" bestFit="1" customWidth="1"/>
    <col min="4880" max="5119" width="9.140625" style="159"/>
    <col min="5120" max="5120" width="4.140625" style="159" bestFit="1" customWidth="1"/>
    <col min="5121" max="5121" width="39.5703125" style="159" customWidth="1"/>
    <col min="5122" max="5122" width="8.28515625" style="159" customWidth="1"/>
    <col min="5123" max="5125" width="9.28515625" style="159" bestFit="1" customWidth="1"/>
    <col min="5126" max="5126" width="8.28515625" style="159" customWidth="1"/>
    <col min="5127" max="5128" width="9.28515625" style="159" bestFit="1" customWidth="1"/>
    <col min="5129" max="5129" width="10.7109375" style="159" bestFit="1" customWidth="1"/>
    <col min="5130" max="5130" width="12.42578125" style="159" bestFit="1" customWidth="1"/>
    <col min="5131" max="5131" width="9.28515625" style="159" bestFit="1" customWidth="1"/>
    <col min="5132" max="5132" width="9.5703125" style="159" customWidth="1"/>
    <col min="5133" max="5133" width="10.85546875" style="159" bestFit="1" customWidth="1"/>
    <col min="5134" max="5134" width="12.42578125" style="159" customWidth="1"/>
    <col min="5135" max="5135" width="9.85546875" style="159" bestFit="1" customWidth="1"/>
    <col min="5136" max="5375" width="9.140625" style="159"/>
    <col min="5376" max="5376" width="4.140625" style="159" bestFit="1" customWidth="1"/>
    <col min="5377" max="5377" width="39.5703125" style="159" customWidth="1"/>
    <col min="5378" max="5378" width="8.28515625" style="159" customWidth="1"/>
    <col min="5379" max="5381" width="9.28515625" style="159" bestFit="1" customWidth="1"/>
    <col min="5382" max="5382" width="8.28515625" style="159" customWidth="1"/>
    <col min="5383" max="5384" width="9.28515625" style="159" bestFit="1" customWidth="1"/>
    <col min="5385" max="5385" width="10.7109375" style="159" bestFit="1" customWidth="1"/>
    <col min="5386" max="5386" width="12.42578125" style="159" bestFit="1" customWidth="1"/>
    <col min="5387" max="5387" width="9.28515625" style="159" bestFit="1" customWidth="1"/>
    <col min="5388" max="5388" width="9.5703125" style="159" customWidth="1"/>
    <col min="5389" max="5389" width="10.85546875" style="159" bestFit="1" customWidth="1"/>
    <col min="5390" max="5390" width="12.42578125" style="159" customWidth="1"/>
    <col min="5391" max="5391" width="9.85546875" style="159" bestFit="1" customWidth="1"/>
    <col min="5392" max="5631" width="9.140625" style="159"/>
    <col min="5632" max="5632" width="4.140625" style="159" bestFit="1" customWidth="1"/>
    <col min="5633" max="5633" width="39.5703125" style="159" customWidth="1"/>
    <col min="5634" max="5634" width="8.28515625" style="159" customWidth="1"/>
    <col min="5635" max="5637" width="9.28515625" style="159" bestFit="1" customWidth="1"/>
    <col min="5638" max="5638" width="8.28515625" style="159" customWidth="1"/>
    <col min="5639" max="5640" width="9.28515625" style="159" bestFit="1" customWidth="1"/>
    <col min="5641" max="5641" width="10.7109375" style="159" bestFit="1" customWidth="1"/>
    <col min="5642" max="5642" width="12.42578125" style="159" bestFit="1" customWidth="1"/>
    <col min="5643" max="5643" width="9.28515625" style="159" bestFit="1" customWidth="1"/>
    <col min="5644" max="5644" width="9.5703125" style="159" customWidth="1"/>
    <col min="5645" max="5645" width="10.85546875" style="159" bestFit="1" customWidth="1"/>
    <col min="5646" max="5646" width="12.42578125" style="159" customWidth="1"/>
    <col min="5647" max="5647" width="9.85546875" style="159" bestFit="1" customWidth="1"/>
    <col min="5648" max="5887" width="9.140625" style="159"/>
    <col min="5888" max="5888" width="4.140625" style="159" bestFit="1" customWidth="1"/>
    <col min="5889" max="5889" width="39.5703125" style="159" customWidth="1"/>
    <col min="5890" max="5890" width="8.28515625" style="159" customWidth="1"/>
    <col min="5891" max="5893" width="9.28515625" style="159" bestFit="1" customWidth="1"/>
    <col min="5894" max="5894" width="8.28515625" style="159" customWidth="1"/>
    <col min="5895" max="5896" width="9.28515625" style="159" bestFit="1" customWidth="1"/>
    <col min="5897" max="5897" width="10.7109375" style="159" bestFit="1" customWidth="1"/>
    <col min="5898" max="5898" width="12.42578125" style="159" bestFit="1" customWidth="1"/>
    <col min="5899" max="5899" width="9.28515625" style="159" bestFit="1" customWidth="1"/>
    <col min="5900" max="5900" width="9.5703125" style="159" customWidth="1"/>
    <col min="5901" max="5901" width="10.85546875" style="159" bestFit="1" customWidth="1"/>
    <col min="5902" max="5902" width="12.42578125" style="159" customWidth="1"/>
    <col min="5903" max="5903" width="9.85546875" style="159" bestFit="1" customWidth="1"/>
    <col min="5904" max="6143" width="9.140625" style="159"/>
    <col min="6144" max="6144" width="4.140625" style="159" bestFit="1" customWidth="1"/>
    <col min="6145" max="6145" width="39.5703125" style="159" customWidth="1"/>
    <col min="6146" max="6146" width="8.28515625" style="159" customWidth="1"/>
    <col min="6147" max="6149" width="9.28515625" style="159" bestFit="1" customWidth="1"/>
    <col min="6150" max="6150" width="8.28515625" style="159" customWidth="1"/>
    <col min="6151" max="6152" width="9.28515625" style="159" bestFit="1" customWidth="1"/>
    <col min="6153" max="6153" width="10.7109375" style="159" bestFit="1" customWidth="1"/>
    <col min="6154" max="6154" width="12.42578125" style="159" bestFit="1" customWidth="1"/>
    <col min="6155" max="6155" width="9.28515625" style="159" bestFit="1" customWidth="1"/>
    <col min="6156" max="6156" width="9.5703125" style="159" customWidth="1"/>
    <col min="6157" max="6157" width="10.85546875" style="159" bestFit="1" customWidth="1"/>
    <col min="6158" max="6158" width="12.42578125" style="159" customWidth="1"/>
    <col min="6159" max="6159" width="9.85546875" style="159" bestFit="1" customWidth="1"/>
    <col min="6160" max="6399" width="9.140625" style="159"/>
    <col min="6400" max="6400" width="4.140625" style="159" bestFit="1" customWidth="1"/>
    <col min="6401" max="6401" width="39.5703125" style="159" customWidth="1"/>
    <col min="6402" max="6402" width="8.28515625" style="159" customWidth="1"/>
    <col min="6403" max="6405" width="9.28515625" style="159" bestFit="1" customWidth="1"/>
    <col min="6406" max="6406" width="8.28515625" style="159" customWidth="1"/>
    <col min="6407" max="6408" width="9.28515625" style="159" bestFit="1" customWidth="1"/>
    <col min="6409" max="6409" width="10.7109375" style="159" bestFit="1" customWidth="1"/>
    <col min="6410" max="6410" width="12.42578125" style="159" bestFit="1" customWidth="1"/>
    <col min="6411" max="6411" width="9.28515625" style="159" bestFit="1" customWidth="1"/>
    <col min="6412" max="6412" width="9.5703125" style="159" customWidth="1"/>
    <col min="6413" max="6413" width="10.85546875" style="159" bestFit="1" customWidth="1"/>
    <col min="6414" max="6414" width="12.42578125" style="159" customWidth="1"/>
    <col min="6415" max="6415" width="9.85546875" style="159" bestFit="1" customWidth="1"/>
    <col min="6416" max="6655" width="9.140625" style="159"/>
    <col min="6656" max="6656" width="4.140625" style="159" bestFit="1" customWidth="1"/>
    <col min="6657" max="6657" width="39.5703125" style="159" customWidth="1"/>
    <col min="6658" max="6658" width="8.28515625" style="159" customWidth="1"/>
    <col min="6659" max="6661" width="9.28515625" style="159" bestFit="1" customWidth="1"/>
    <col min="6662" max="6662" width="8.28515625" style="159" customWidth="1"/>
    <col min="6663" max="6664" width="9.28515625" style="159" bestFit="1" customWidth="1"/>
    <col min="6665" max="6665" width="10.7109375" style="159" bestFit="1" customWidth="1"/>
    <col min="6666" max="6666" width="12.42578125" style="159" bestFit="1" customWidth="1"/>
    <col min="6667" max="6667" width="9.28515625" style="159" bestFit="1" customWidth="1"/>
    <col min="6668" max="6668" width="9.5703125" style="159" customWidth="1"/>
    <col min="6669" max="6669" width="10.85546875" style="159" bestFit="1" customWidth="1"/>
    <col min="6670" max="6670" width="12.42578125" style="159" customWidth="1"/>
    <col min="6671" max="6671" width="9.85546875" style="159" bestFit="1" customWidth="1"/>
    <col min="6672" max="6911" width="9.140625" style="159"/>
    <col min="6912" max="6912" width="4.140625" style="159" bestFit="1" customWidth="1"/>
    <col min="6913" max="6913" width="39.5703125" style="159" customWidth="1"/>
    <col min="6914" max="6914" width="8.28515625" style="159" customWidth="1"/>
    <col min="6915" max="6917" width="9.28515625" style="159" bestFit="1" customWidth="1"/>
    <col min="6918" max="6918" width="8.28515625" style="159" customWidth="1"/>
    <col min="6919" max="6920" width="9.28515625" style="159" bestFit="1" customWidth="1"/>
    <col min="6921" max="6921" width="10.7109375" style="159" bestFit="1" customWidth="1"/>
    <col min="6922" max="6922" width="12.42578125" style="159" bestFit="1" customWidth="1"/>
    <col min="6923" max="6923" width="9.28515625" style="159" bestFit="1" customWidth="1"/>
    <col min="6924" max="6924" width="9.5703125" style="159" customWidth="1"/>
    <col min="6925" max="6925" width="10.85546875" style="159" bestFit="1" customWidth="1"/>
    <col min="6926" max="6926" width="12.42578125" style="159" customWidth="1"/>
    <col min="6927" max="6927" width="9.85546875" style="159" bestFit="1" customWidth="1"/>
    <col min="6928" max="7167" width="9.140625" style="159"/>
    <col min="7168" max="7168" width="4.140625" style="159" bestFit="1" customWidth="1"/>
    <col min="7169" max="7169" width="39.5703125" style="159" customWidth="1"/>
    <col min="7170" max="7170" width="8.28515625" style="159" customWidth="1"/>
    <col min="7171" max="7173" width="9.28515625" style="159" bestFit="1" customWidth="1"/>
    <col min="7174" max="7174" width="8.28515625" style="159" customWidth="1"/>
    <col min="7175" max="7176" width="9.28515625" style="159" bestFit="1" customWidth="1"/>
    <col min="7177" max="7177" width="10.7109375" style="159" bestFit="1" customWidth="1"/>
    <col min="7178" max="7178" width="12.42578125" style="159" bestFit="1" customWidth="1"/>
    <col min="7179" max="7179" width="9.28515625" style="159" bestFit="1" customWidth="1"/>
    <col min="7180" max="7180" width="9.5703125" style="159" customWidth="1"/>
    <col min="7181" max="7181" width="10.85546875" style="159" bestFit="1" customWidth="1"/>
    <col min="7182" max="7182" width="12.42578125" style="159" customWidth="1"/>
    <col min="7183" max="7183" width="9.85546875" style="159" bestFit="1" customWidth="1"/>
    <col min="7184" max="7423" width="9.140625" style="159"/>
    <col min="7424" max="7424" width="4.140625" style="159" bestFit="1" customWidth="1"/>
    <col min="7425" max="7425" width="39.5703125" style="159" customWidth="1"/>
    <col min="7426" max="7426" width="8.28515625" style="159" customWidth="1"/>
    <col min="7427" max="7429" width="9.28515625" style="159" bestFit="1" customWidth="1"/>
    <col min="7430" max="7430" width="8.28515625" style="159" customWidth="1"/>
    <col min="7431" max="7432" width="9.28515625" style="159" bestFit="1" customWidth="1"/>
    <col min="7433" max="7433" width="10.7109375" style="159" bestFit="1" customWidth="1"/>
    <col min="7434" max="7434" width="12.42578125" style="159" bestFit="1" customWidth="1"/>
    <col min="7435" max="7435" width="9.28515625" style="159" bestFit="1" customWidth="1"/>
    <col min="7436" max="7436" width="9.5703125" style="159" customWidth="1"/>
    <col min="7437" max="7437" width="10.85546875" style="159" bestFit="1" customWidth="1"/>
    <col min="7438" max="7438" width="12.42578125" style="159" customWidth="1"/>
    <col min="7439" max="7439" width="9.85546875" style="159" bestFit="1" customWidth="1"/>
    <col min="7440" max="7679" width="9.140625" style="159"/>
    <col min="7680" max="7680" width="4.140625" style="159" bestFit="1" customWidth="1"/>
    <col min="7681" max="7681" width="39.5703125" style="159" customWidth="1"/>
    <col min="7682" max="7682" width="8.28515625" style="159" customWidth="1"/>
    <col min="7683" max="7685" width="9.28515625" style="159" bestFit="1" customWidth="1"/>
    <col min="7686" max="7686" width="8.28515625" style="159" customWidth="1"/>
    <col min="7687" max="7688" width="9.28515625" style="159" bestFit="1" customWidth="1"/>
    <col min="7689" max="7689" width="10.7109375" style="159" bestFit="1" customWidth="1"/>
    <col min="7690" max="7690" width="12.42578125" style="159" bestFit="1" customWidth="1"/>
    <col min="7691" max="7691" width="9.28515625" style="159" bestFit="1" customWidth="1"/>
    <col min="7692" max="7692" width="9.5703125" style="159" customWidth="1"/>
    <col min="7693" max="7693" width="10.85546875" style="159" bestFit="1" customWidth="1"/>
    <col min="7694" max="7694" width="12.42578125" style="159" customWidth="1"/>
    <col min="7695" max="7695" width="9.85546875" style="159" bestFit="1" customWidth="1"/>
    <col min="7696" max="7935" width="9.140625" style="159"/>
    <col min="7936" max="7936" width="4.140625" style="159" bestFit="1" customWidth="1"/>
    <col min="7937" max="7937" width="39.5703125" style="159" customWidth="1"/>
    <col min="7938" max="7938" width="8.28515625" style="159" customWidth="1"/>
    <col min="7939" max="7941" width="9.28515625" style="159" bestFit="1" customWidth="1"/>
    <col min="7942" max="7942" width="8.28515625" style="159" customWidth="1"/>
    <col min="7943" max="7944" width="9.28515625" style="159" bestFit="1" customWidth="1"/>
    <col min="7945" max="7945" width="10.7109375" style="159" bestFit="1" customWidth="1"/>
    <col min="7946" max="7946" width="12.42578125" style="159" bestFit="1" customWidth="1"/>
    <col min="7947" max="7947" width="9.28515625" style="159" bestFit="1" customWidth="1"/>
    <col min="7948" max="7948" width="9.5703125" style="159" customWidth="1"/>
    <col min="7949" max="7949" width="10.85546875" style="159" bestFit="1" customWidth="1"/>
    <col min="7950" max="7950" width="12.42578125" style="159" customWidth="1"/>
    <col min="7951" max="7951" width="9.85546875" style="159" bestFit="1" customWidth="1"/>
    <col min="7952" max="8191" width="9.140625" style="159"/>
    <col min="8192" max="8192" width="4.140625" style="159" bestFit="1" customWidth="1"/>
    <col min="8193" max="8193" width="39.5703125" style="159" customWidth="1"/>
    <col min="8194" max="8194" width="8.28515625" style="159" customWidth="1"/>
    <col min="8195" max="8197" width="9.28515625" style="159" bestFit="1" customWidth="1"/>
    <col min="8198" max="8198" width="8.28515625" style="159" customWidth="1"/>
    <col min="8199" max="8200" width="9.28515625" style="159" bestFit="1" customWidth="1"/>
    <col min="8201" max="8201" width="10.7109375" style="159" bestFit="1" customWidth="1"/>
    <col min="8202" max="8202" width="12.42578125" style="159" bestFit="1" customWidth="1"/>
    <col min="8203" max="8203" width="9.28515625" style="159" bestFit="1" customWidth="1"/>
    <col min="8204" max="8204" width="9.5703125" style="159" customWidth="1"/>
    <col min="8205" max="8205" width="10.85546875" style="159" bestFit="1" customWidth="1"/>
    <col min="8206" max="8206" width="12.42578125" style="159" customWidth="1"/>
    <col min="8207" max="8207" width="9.85546875" style="159" bestFit="1" customWidth="1"/>
    <col min="8208" max="8447" width="9.140625" style="159"/>
    <col min="8448" max="8448" width="4.140625" style="159" bestFit="1" customWidth="1"/>
    <col min="8449" max="8449" width="39.5703125" style="159" customWidth="1"/>
    <col min="8450" max="8450" width="8.28515625" style="159" customWidth="1"/>
    <col min="8451" max="8453" width="9.28515625" style="159" bestFit="1" customWidth="1"/>
    <col min="8454" max="8454" width="8.28515625" style="159" customWidth="1"/>
    <col min="8455" max="8456" width="9.28515625" style="159" bestFit="1" customWidth="1"/>
    <col min="8457" max="8457" width="10.7109375" style="159" bestFit="1" customWidth="1"/>
    <col min="8458" max="8458" width="12.42578125" style="159" bestFit="1" customWidth="1"/>
    <col min="8459" max="8459" width="9.28515625" style="159" bestFit="1" customWidth="1"/>
    <col min="8460" max="8460" width="9.5703125" style="159" customWidth="1"/>
    <col min="8461" max="8461" width="10.85546875" style="159" bestFit="1" customWidth="1"/>
    <col min="8462" max="8462" width="12.42578125" style="159" customWidth="1"/>
    <col min="8463" max="8463" width="9.85546875" style="159" bestFit="1" customWidth="1"/>
    <col min="8464" max="8703" width="9.140625" style="159"/>
    <col min="8704" max="8704" width="4.140625" style="159" bestFit="1" customWidth="1"/>
    <col min="8705" max="8705" width="39.5703125" style="159" customWidth="1"/>
    <col min="8706" max="8706" width="8.28515625" style="159" customWidth="1"/>
    <col min="8707" max="8709" width="9.28515625" style="159" bestFit="1" customWidth="1"/>
    <col min="8710" max="8710" width="8.28515625" style="159" customWidth="1"/>
    <col min="8711" max="8712" width="9.28515625" style="159" bestFit="1" customWidth="1"/>
    <col min="8713" max="8713" width="10.7109375" style="159" bestFit="1" customWidth="1"/>
    <col min="8714" max="8714" width="12.42578125" style="159" bestFit="1" customWidth="1"/>
    <col min="8715" max="8715" width="9.28515625" style="159" bestFit="1" customWidth="1"/>
    <col min="8716" max="8716" width="9.5703125" style="159" customWidth="1"/>
    <col min="8717" max="8717" width="10.85546875" style="159" bestFit="1" customWidth="1"/>
    <col min="8718" max="8718" width="12.42578125" style="159" customWidth="1"/>
    <col min="8719" max="8719" width="9.85546875" style="159" bestFit="1" customWidth="1"/>
    <col min="8720" max="8959" width="9.140625" style="159"/>
    <col min="8960" max="8960" width="4.140625" style="159" bestFit="1" customWidth="1"/>
    <col min="8961" max="8961" width="39.5703125" style="159" customWidth="1"/>
    <col min="8962" max="8962" width="8.28515625" style="159" customWidth="1"/>
    <col min="8963" max="8965" width="9.28515625" style="159" bestFit="1" customWidth="1"/>
    <col min="8966" max="8966" width="8.28515625" style="159" customWidth="1"/>
    <col min="8967" max="8968" width="9.28515625" style="159" bestFit="1" customWidth="1"/>
    <col min="8969" max="8969" width="10.7109375" style="159" bestFit="1" customWidth="1"/>
    <col min="8970" max="8970" width="12.42578125" style="159" bestFit="1" customWidth="1"/>
    <col min="8971" max="8971" width="9.28515625" style="159" bestFit="1" customWidth="1"/>
    <col min="8972" max="8972" width="9.5703125" style="159" customWidth="1"/>
    <col min="8973" max="8973" width="10.85546875" style="159" bestFit="1" customWidth="1"/>
    <col min="8974" max="8974" width="12.42578125" style="159" customWidth="1"/>
    <col min="8975" max="8975" width="9.85546875" style="159" bestFit="1" customWidth="1"/>
    <col min="8976" max="9215" width="9.140625" style="159"/>
    <col min="9216" max="9216" width="4.140625" style="159" bestFit="1" customWidth="1"/>
    <col min="9217" max="9217" width="39.5703125" style="159" customWidth="1"/>
    <col min="9218" max="9218" width="8.28515625" style="159" customWidth="1"/>
    <col min="9219" max="9221" width="9.28515625" style="159" bestFit="1" customWidth="1"/>
    <col min="9222" max="9222" width="8.28515625" style="159" customWidth="1"/>
    <col min="9223" max="9224" width="9.28515625" style="159" bestFit="1" customWidth="1"/>
    <col min="9225" max="9225" width="10.7109375" style="159" bestFit="1" customWidth="1"/>
    <col min="9226" max="9226" width="12.42578125" style="159" bestFit="1" customWidth="1"/>
    <col min="9227" max="9227" width="9.28515625" style="159" bestFit="1" customWidth="1"/>
    <col min="9228" max="9228" width="9.5703125" style="159" customWidth="1"/>
    <col min="9229" max="9229" width="10.85546875" style="159" bestFit="1" customWidth="1"/>
    <col min="9230" max="9230" width="12.42578125" style="159" customWidth="1"/>
    <col min="9231" max="9231" width="9.85546875" style="159" bestFit="1" customWidth="1"/>
    <col min="9232" max="9471" width="9.140625" style="159"/>
    <col min="9472" max="9472" width="4.140625" style="159" bestFit="1" customWidth="1"/>
    <col min="9473" max="9473" width="39.5703125" style="159" customWidth="1"/>
    <col min="9474" max="9474" width="8.28515625" style="159" customWidth="1"/>
    <col min="9475" max="9477" width="9.28515625" style="159" bestFit="1" customWidth="1"/>
    <col min="9478" max="9478" width="8.28515625" style="159" customWidth="1"/>
    <col min="9479" max="9480" width="9.28515625" style="159" bestFit="1" customWidth="1"/>
    <col min="9481" max="9481" width="10.7109375" style="159" bestFit="1" customWidth="1"/>
    <col min="9482" max="9482" width="12.42578125" style="159" bestFit="1" customWidth="1"/>
    <col min="9483" max="9483" width="9.28515625" style="159" bestFit="1" customWidth="1"/>
    <col min="9484" max="9484" width="9.5703125" style="159" customWidth="1"/>
    <col min="9485" max="9485" width="10.85546875" style="159" bestFit="1" customWidth="1"/>
    <col min="9486" max="9486" width="12.42578125" style="159" customWidth="1"/>
    <col min="9487" max="9487" width="9.85546875" style="159" bestFit="1" customWidth="1"/>
    <col min="9488" max="9727" width="9.140625" style="159"/>
    <col min="9728" max="9728" width="4.140625" style="159" bestFit="1" customWidth="1"/>
    <col min="9729" max="9729" width="39.5703125" style="159" customWidth="1"/>
    <col min="9730" max="9730" width="8.28515625" style="159" customWidth="1"/>
    <col min="9731" max="9733" width="9.28515625" style="159" bestFit="1" customWidth="1"/>
    <col min="9734" max="9734" width="8.28515625" style="159" customWidth="1"/>
    <col min="9735" max="9736" width="9.28515625" style="159" bestFit="1" customWidth="1"/>
    <col min="9737" max="9737" width="10.7109375" style="159" bestFit="1" customWidth="1"/>
    <col min="9738" max="9738" width="12.42578125" style="159" bestFit="1" customWidth="1"/>
    <col min="9739" max="9739" width="9.28515625" style="159" bestFit="1" customWidth="1"/>
    <col min="9740" max="9740" width="9.5703125" style="159" customWidth="1"/>
    <col min="9741" max="9741" width="10.85546875" style="159" bestFit="1" customWidth="1"/>
    <col min="9742" max="9742" width="12.42578125" style="159" customWidth="1"/>
    <col min="9743" max="9743" width="9.85546875" style="159" bestFit="1" customWidth="1"/>
    <col min="9744" max="9983" width="9.140625" style="159"/>
    <col min="9984" max="9984" width="4.140625" style="159" bestFit="1" customWidth="1"/>
    <col min="9985" max="9985" width="39.5703125" style="159" customWidth="1"/>
    <col min="9986" max="9986" width="8.28515625" style="159" customWidth="1"/>
    <col min="9987" max="9989" width="9.28515625" style="159" bestFit="1" customWidth="1"/>
    <col min="9990" max="9990" width="8.28515625" style="159" customWidth="1"/>
    <col min="9991" max="9992" width="9.28515625" style="159" bestFit="1" customWidth="1"/>
    <col min="9993" max="9993" width="10.7109375" style="159" bestFit="1" customWidth="1"/>
    <col min="9994" max="9994" width="12.42578125" style="159" bestFit="1" customWidth="1"/>
    <col min="9995" max="9995" width="9.28515625" style="159" bestFit="1" customWidth="1"/>
    <col min="9996" max="9996" width="9.5703125" style="159" customWidth="1"/>
    <col min="9997" max="9997" width="10.85546875" style="159" bestFit="1" customWidth="1"/>
    <col min="9998" max="9998" width="12.42578125" style="159" customWidth="1"/>
    <col min="9999" max="9999" width="9.85546875" style="159" bestFit="1" customWidth="1"/>
    <col min="10000" max="10239" width="9.140625" style="159"/>
    <col min="10240" max="10240" width="4.140625" style="159" bestFit="1" customWidth="1"/>
    <col min="10241" max="10241" width="39.5703125" style="159" customWidth="1"/>
    <col min="10242" max="10242" width="8.28515625" style="159" customWidth="1"/>
    <col min="10243" max="10245" width="9.28515625" style="159" bestFit="1" customWidth="1"/>
    <col min="10246" max="10246" width="8.28515625" style="159" customWidth="1"/>
    <col min="10247" max="10248" width="9.28515625" style="159" bestFit="1" customWidth="1"/>
    <col min="10249" max="10249" width="10.7109375" style="159" bestFit="1" customWidth="1"/>
    <col min="10250" max="10250" width="12.42578125" style="159" bestFit="1" customWidth="1"/>
    <col min="10251" max="10251" width="9.28515625" style="159" bestFit="1" customWidth="1"/>
    <col min="10252" max="10252" width="9.5703125" style="159" customWidth="1"/>
    <col min="10253" max="10253" width="10.85546875" style="159" bestFit="1" customWidth="1"/>
    <col min="10254" max="10254" width="12.42578125" style="159" customWidth="1"/>
    <col min="10255" max="10255" width="9.85546875" style="159" bestFit="1" customWidth="1"/>
    <col min="10256" max="10495" width="9.140625" style="159"/>
    <col min="10496" max="10496" width="4.140625" style="159" bestFit="1" customWidth="1"/>
    <col min="10497" max="10497" width="39.5703125" style="159" customWidth="1"/>
    <col min="10498" max="10498" width="8.28515625" style="159" customWidth="1"/>
    <col min="10499" max="10501" width="9.28515625" style="159" bestFit="1" customWidth="1"/>
    <col min="10502" max="10502" width="8.28515625" style="159" customWidth="1"/>
    <col min="10503" max="10504" width="9.28515625" style="159" bestFit="1" customWidth="1"/>
    <col min="10505" max="10505" width="10.7109375" style="159" bestFit="1" customWidth="1"/>
    <col min="10506" max="10506" width="12.42578125" style="159" bestFit="1" customWidth="1"/>
    <col min="10507" max="10507" width="9.28515625" style="159" bestFit="1" customWidth="1"/>
    <col min="10508" max="10508" width="9.5703125" style="159" customWidth="1"/>
    <col min="10509" max="10509" width="10.85546875" style="159" bestFit="1" customWidth="1"/>
    <col min="10510" max="10510" width="12.42578125" style="159" customWidth="1"/>
    <col min="10511" max="10511" width="9.85546875" style="159" bestFit="1" customWidth="1"/>
    <col min="10512" max="10751" width="9.140625" style="159"/>
    <col min="10752" max="10752" width="4.140625" style="159" bestFit="1" customWidth="1"/>
    <col min="10753" max="10753" width="39.5703125" style="159" customWidth="1"/>
    <col min="10754" max="10754" width="8.28515625" style="159" customWidth="1"/>
    <col min="10755" max="10757" width="9.28515625" style="159" bestFit="1" customWidth="1"/>
    <col min="10758" max="10758" width="8.28515625" style="159" customWidth="1"/>
    <col min="10759" max="10760" width="9.28515625" style="159" bestFit="1" customWidth="1"/>
    <col min="10761" max="10761" width="10.7109375" style="159" bestFit="1" customWidth="1"/>
    <col min="10762" max="10762" width="12.42578125" style="159" bestFit="1" customWidth="1"/>
    <col min="10763" max="10763" width="9.28515625" style="159" bestFit="1" customWidth="1"/>
    <col min="10764" max="10764" width="9.5703125" style="159" customWidth="1"/>
    <col min="10765" max="10765" width="10.85546875" style="159" bestFit="1" customWidth="1"/>
    <col min="10766" max="10766" width="12.42578125" style="159" customWidth="1"/>
    <col min="10767" max="10767" width="9.85546875" style="159" bestFit="1" customWidth="1"/>
    <col min="10768" max="11007" width="9.140625" style="159"/>
    <col min="11008" max="11008" width="4.140625" style="159" bestFit="1" customWidth="1"/>
    <col min="11009" max="11009" width="39.5703125" style="159" customWidth="1"/>
    <col min="11010" max="11010" width="8.28515625" style="159" customWidth="1"/>
    <col min="11011" max="11013" width="9.28515625" style="159" bestFit="1" customWidth="1"/>
    <col min="11014" max="11014" width="8.28515625" style="159" customWidth="1"/>
    <col min="11015" max="11016" width="9.28515625" style="159" bestFit="1" customWidth="1"/>
    <col min="11017" max="11017" width="10.7109375" style="159" bestFit="1" customWidth="1"/>
    <col min="11018" max="11018" width="12.42578125" style="159" bestFit="1" customWidth="1"/>
    <col min="11019" max="11019" width="9.28515625" style="159" bestFit="1" customWidth="1"/>
    <col min="11020" max="11020" width="9.5703125" style="159" customWidth="1"/>
    <col min="11021" max="11021" width="10.85546875" style="159" bestFit="1" customWidth="1"/>
    <col min="11022" max="11022" width="12.42578125" style="159" customWidth="1"/>
    <col min="11023" max="11023" width="9.85546875" style="159" bestFit="1" customWidth="1"/>
    <col min="11024" max="11263" width="9.140625" style="159"/>
    <col min="11264" max="11264" width="4.140625" style="159" bestFit="1" customWidth="1"/>
    <col min="11265" max="11265" width="39.5703125" style="159" customWidth="1"/>
    <col min="11266" max="11266" width="8.28515625" style="159" customWidth="1"/>
    <col min="11267" max="11269" width="9.28515625" style="159" bestFit="1" customWidth="1"/>
    <col min="11270" max="11270" width="8.28515625" style="159" customWidth="1"/>
    <col min="11271" max="11272" width="9.28515625" style="159" bestFit="1" customWidth="1"/>
    <col min="11273" max="11273" width="10.7109375" style="159" bestFit="1" customWidth="1"/>
    <col min="11274" max="11274" width="12.42578125" style="159" bestFit="1" customWidth="1"/>
    <col min="11275" max="11275" width="9.28515625" style="159" bestFit="1" customWidth="1"/>
    <col min="11276" max="11276" width="9.5703125" style="159" customWidth="1"/>
    <col min="11277" max="11277" width="10.85546875" style="159" bestFit="1" customWidth="1"/>
    <col min="11278" max="11278" width="12.42578125" style="159" customWidth="1"/>
    <col min="11279" max="11279" width="9.85546875" style="159" bestFit="1" customWidth="1"/>
    <col min="11280" max="11519" width="9.140625" style="159"/>
    <col min="11520" max="11520" width="4.140625" style="159" bestFit="1" customWidth="1"/>
    <col min="11521" max="11521" width="39.5703125" style="159" customWidth="1"/>
    <col min="11522" max="11522" width="8.28515625" style="159" customWidth="1"/>
    <col min="11523" max="11525" width="9.28515625" style="159" bestFit="1" customWidth="1"/>
    <col min="11526" max="11526" width="8.28515625" style="159" customWidth="1"/>
    <col min="11527" max="11528" width="9.28515625" style="159" bestFit="1" customWidth="1"/>
    <col min="11529" max="11529" width="10.7109375" style="159" bestFit="1" customWidth="1"/>
    <col min="11530" max="11530" width="12.42578125" style="159" bestFit="1" customWidth="1"/>
    <col min="11531" max="11531" width="9.28515625" style="159" bestFit="1" customWidth="1"/>
    <col min="11532" max="11532" width="9.5703125" style="159" customWidth="1"/>
    <col min="11533" max="11533" width="10.85546875" style="159" bestFit="1" customWidth="1"/>
    <col min="11534" max="11534" width="12.42578125" style="159" customWidth="1"/>
    <col min="11535" max="11535" width="9.85546875" style="159" bestFit="1" customWidth="1"/>
    <col min="11536" max="11775" width="9.140625" style="159"/>
    <col min="11776" max="11776" width="4.140625" style="159" bestFit="1" customWidth="1"/>
    <col min="11777" max="11777" width="39.5703125" style="159" customWidth="1"/>
    <col min="11778" max="11778" width="8.28515625" style="159" customWidth="1"/>
    <col min="11779" max="11781" width="9.28515625" style="159" bestFit="1" customWidth="1"/>
    <col min="11782" max="11782" width="8.28515625" style="159" customWidth="1"/>
    <col min="11783" max="11784" width="9.28515625" style="159" bestFit="1" customWidth="1"/>
    <col min="11785" max="11785" width="10.7109375" style="159" bestFit="1" customWidth="1"/>
    <col min="11786" max="11786" width="12.42578125" style="159" bestFit="1" customWidth="1"/>
    <col min="11787" max="11787" width="9.28515625" style="159" bestFit="1" customWidth="1"/>
    <col min="11788" max="11788" width="9.5703125" style="159" customWidth="1"/>
    <col min="11789" max="11789" width="10.85546875" style="159" bestFit="1" customWidth="1"/>
    <col min="11790" max="11790" width="12.42578125" style="159" customWidth="1"/>
    <col min="11791" max="11791" width="9.85546875" style="159" bestFit="1" customWidth="1"/>
    <col min="11792" max="12031" width="9.140625" style="159"/>
    <col min="12032" max="12032" width="4.140625" style="159" bestFit="1" customWidth="1"/>
    <col min="12033" max="12033" width="39.5703125" style="159" customWidth="1"/>
    <col min="12034" max="12034" width="8.28515625" style="159" customWidth="1"/>
    <col min="12035" max="12037" width="9.28515625" style="159" bestFit="1" customWidth="1"/>
    <col min="12038" max="12038" width="8.28515625" style="159" customWidth="1"/>
    <col min="12039" max="12040" width="9.28515625" style="159" bestFit="1" customWidth="1"/>
    <col min="12041" max="12041" width="10.7109375" style="159" bestFit="1" customWidth="1"/>
    <col min="12042" max="12042" width="12.42578125" style="159" bestFit="1" customWidth="1"/>
    <col min="12043" max="12043" width="9.28515625" style="159" bestFit="1" customWidth="1"/>
    <col min="12044" max="12044" width="9.5703125" style="159" customWidth="1"/>
    <col min="12045" max="12045" width="10.85546875" style="159" bestFit="1" customWidth="1"/>
    <col min="12046" max="12046" width="12.42578125" style="159" customWidth="1"/>
    <col min="12047" max="12047" width="9.85546875" style="159" bestFit="1" customWidth="1"/>
    <col min="12048" max="12287" width="9.140625" style="159"/>
    <col min="12288" max="12288" width="4.140625" style="159" bestFit="1" customWidth="1"/>
    <col min="12289" max="12289" width="39.5703125" style="159" customWidth="1"/>
    <col min="12290" max="12290" width="8.28515625" style="159" customWidth="1"/>
    <col min="12291" max="12293" width="9.28515625" style="159" bestFit="1" customWidth="1"/>
    <col min="12294" max="12294" width="8.28515625" style="159" customWidth="1"/>
    <col min="12295" max="12296" width="9.28515625" style="159" bestFit="1" customWidth="1"/>
    <col min="12297" max="12297" width="10.7109375" style="159" bestFit="1" customWidth="1"/>
    <col min="12298" max="12298" width="12.42578125" style="159" bestFit="1" customWidth="1"/>
    <col min="12299" max="12299" width="9.28515625" style="159" bestFit="1" customWidth="1"/>
    <col min="12300" max="12300" width="9.5703125" style="159" customWidth="1"/>
    <col min="12301" max="12301" width="10.85546875" style="159" bestFit="1" customWidth="1"/>
    <col min="12302" max="12302" width="12.42578125" style="159" customWidth="1"/>
    <col min="12303" max="12303" width="9.85546875" style="159" bestFit="1" customWidth="1"/>
    <col min="12304" max="12543" width="9.140625" style="159"/>
    <col min="12544" max="12544" width="4.140625" style="159" bestFit="1" customWidth="1"/>
    <col min="12545" max="12545" width="39.5703125" style="159" customWidth="1"/>
    <col min="12546" max="12546" width="8.28515625" style="159" customWidth="1"/>
    <col min="12547" max="12549" width="9.28515625" style="159" bestFit="1" customWidth="1"/>
    <col min="12550" max="12550" width="8.28515625" style="159" customWidth="1"/>
    <col min="12551" max="12552" width="9.28515625" style="159" bestFit="1" customWidth="1"/>
    <col min="12553" max="12553" width="10.7109375" style="159" bestFit="1" customWidth="1"/>
    <col min="12554" max="12554" width="12.42578125" style="159" bestFit="1" customWidth="1"/>
    <col min="12555" max="12555" width="9.28515625" style="159" bestFit="1" customWidth="1"/>
    <col min="12556" max="12556" width="9.5703125" style="159" customWidth="1"/>
    <col min="12557" max="12557" width="10.85546875" style="159" bestFit="1" customWidth="1"/>
    <col min="12558" max="12558" width="12.42578125" style="159" customWidth="1"/>
    <col min="12559" max="12559" width="9.85546875" style="159" bestFit="1" customWidth="1"/>
    <col min="12560" max="12799" width="9.140625" style="159"/>
    <col min="12800" max="12800" width="4.140625" style="159" bestFit="1" customWidth="1"/>
    <col min="12801" max="12801" width="39.5703125" style="159" customWidth="1"/>
    <col min="12802" max="12802" width="8.28515625" style="159" customWidth="1"/>
    <col min="12803" max="12805" width="9.28515625" style="159" bestFit="1" customWidth="1"/>
    <col min="12806" max="12806" width="8.28515625" style="159" customWidth="1"/>
    <col min="12807" max="12808" width="9.28515625" style="159" bestFit="1" customWidth="1"/>
    <col min="12809" max="12809" width="10.7109375" style="159" bestFit="1" customWidth="1"/>
    <col min="12810" max="12810" width="12.42578125" style="159" bestFit="1" customWidth="1"/>
    <col min="12811" max="12811" width="9.28515625" style="159" bestFit="1" customWidth="1"/>
    <col min="12812" max="12812" width="9.5703125" style="159" customWidth="1"/>
    <col min="12813" max="12813" width="10.85546875" style="159" bestFit="1" customWidth="1"/>
    <col min="12814" max="12814" width="12.42578125" style="159" customWidth="1"/>
    <col min="12815" max="12815" width="9.85546875" style="159" bestFit="1" customWidth="1"/>
    <col min="12816" max="13055" width="9.140625" style="159"/>
    <col min="13056" max="13056" width="4.140625" style="159" bestFit="1" customWidth="1"/>
    <col min="13057" max="13057" width="39.5703125" style="159" customWidth="1"/>
    <col min="13058" max="13058" width="8.28515625" style="159" customWidth="1"/>
    <col min="13059" max="13061" width="9.28515625" style="159" bestFit="1" customWidth="1"/>
    <col min="13062" max="13062" width="8.28515625" style="159" customWidth="1"/>
    <col min="13063" max="13064" width="9.28515625" style="159" bestFit="1" customWidth="1"/>
    <col min="13065" max="13065" width="10.7109375" style="159" bestFit="1" customWidth="1"/>
    <col min="13066" max="13066" width="12.42578125" style="159" bestFit="1" customWidth="1"/>
    <col min="13067" max="13067" width="9.28515625" style="159" bestFit="1" customWidth="1"/>
    <col min="13068" max="13068" width="9.5703125" style="159" customWidth="1"/>
    <col min="13069" max="13069" width="10.85546875" style="159" bestFit="1" customWidth="1"/>
    <col min="13070" max="13070" width="12.42578125" style="159" customWidth="1"/>
    <col min="13071" max="13071" width="9.85546875" style="159" bestFit="1" customWidth="1"/>
    <col min="13072" max="13311" width="9.140625" style="159"/>
    <col min="13312" max="13312" width="4.140625" style="159" bestFit="1" customWidth="1"/>
    <col min="13313" max="13313" width="39.5703125" style="159" customWidth="1"/>
    <col min="13314" max="13314" width="8.28515625" style="159" customWidth="1"/>
    <col min="13315" max="13317" width="9.28515625" style="159" bestFit="1" customWidth="1"/>
    <col min="13318" max="13318" width="8.28515625" style="159" customWidth="1"/>
    <col min="13319" max="13320" width="9.28515625" style="159" bestFit="1" customWidth="1"/>
    <col min="13321" max="13321" width="10.7109375" style="159" bestFit="1" customWidth="1"/>
    <col min="13322" max="13322" width="12.42578125" style="159" bestFit="1" customWidth="1"/>
    <col min="13323" max="13323" width="9.28515625" style="159" bestFit="1" customWidth="1"/>
    <col min="13324" max="13324" width="9.5703125" style="159" customWidth="1"/>
    <col min="13325" max="13325" width="10.85546875" style="159" bestFit="1" customWidth="1"/>
    <col min="13326" max="13326" width="12.42578125" style="159" customWidth="1"/>
    <col min="13327" max="13327" width="9.85546875" style="159" bestFit="1" customWidth="1"/>
    <col min="13328" max="13567" width="9.140625" style="159"/>
    <col min="13568" max="13568" width="4.140625" style="159" bestFit="1" customWidth="1"/>
    <col min="13569" max="13569" width="39.5703125" style="159" customWidth="1"/>
    <col min="13570" max="13570" width="8.28515625" style="159" customWidth="1"/>
    <col min="13571" max="13573" width="9.28515625" style="159" bestFit="1" customWidth="1"/>
    <col min="13574" max="13574" width="8.28515625" style="159" customWidth="1"/>
    <col min="13575" max="13576" width="9.28515625" style="159" bestFit="1" customWidth="1"/>
    <col min="13577" max="13577" width="10.7109375" style="159" bestFit="1" customWidth="1"/>
    <col min="13578" max="13578" width="12.42578125" style="159" bestFit="1" customWidth="1"/>
    <col min="13579" max="13579" width="9.28515625" style="159" bestFit="1" customWidth="1"/>
    <col min="13580" max="13580" width="9.5703125" style="159" customWidth="1"/>
    <col min="13581" max="13581" width="10.85546875" style="159" bestFit="1" customWidth="1"/>
    <col min="13582" max="13582" width="12.42578125" style="159" customWidth="1"/>
    <col min="13583" max="13583" width="9.85546875" style="159" bestFit="1" customWidth="1"/>
    <col min="13584" max="13823" width="9.140625" style="159"/>
    <col min="13824" max="13824" width="4.140625" style="159" bestFit="1" customWidth="1"/>
    <col min="13825" max="13825" width="39.5703125" style="159" customWidth="1"/>
    <col min="13826" max="13826" width="8.28515625" style="159" customWidth="1"/>
    <col min="13827" max="13829" width="9.28515625" style="159" bestFit="1" customWidth="1"/>
    <col min="13830" max="13830" width="8.28515625" style="159" customWidth="1"/>
    <col min="13831" max="13832" width="9.28515625" style="159" bestFit="1" customWidth="1"/>
    <col min="13833" max="13833" width="10.7109375" style="159" bestFit="1" customWidth="1"/>
    <col min="13834" max="13834" width="12.42578125" style="159" bestFit="1" customWidth="1"/>
    <col min="13835" max="13835" width="9.28515625" style="159" bestFit="1" customWidth="1"/>
    <col min="13836" max="13836" width="9.5703125" style="159" customWidth="1"/>
    <col min="13837" max="13837" width="10.85546875" style="159" bestFit="1" customWidth="1"/>
    <col min="13838" max="13838" width="12.42578125" style="159" customWidth="1"/>
    <col min="13839" max="13839" width="9.85546875" style="159" bestFit="1" customWidth="1"/>
    <col min="13840" max="14079" width="9.140625" style="159"/>
    <col min="14080" max="14080" width="4.140625" style="159" bestFit="1" customWidth="1"/>
    <col min="14081" max="14081" width="39.5703125" style="159" customWidth="1"/>
    <col min="14082" max="14082" width="8.28515625" style="159" customWidth="1"/>
    <col min="14083" max="14085" width="9.28515625" style="159" bestFit="1" customWidth="1"/>
    <col min="14086" max="14086" width="8.28515625" style="159" customWidth="1"/>
    <col min="14087" max="14088" width="9.28515625" style="159" bestFit="1" customWidth="1"/>
    <col min="14089" max="14089" width="10.7109375" style="159" bestFit="1" customWidth="1"/>
    <col min="14090" max="14090" width="12.42578125" style="159" bestFit="1" customWidth="1"/>
    <col min="14091" max="14091" width="9.28515625" style="159" bestFit="1" customWidth="1"/>
    <col min="14092" max="14092" width="9.5703125" style="159" customWidth="1"/>
    <col min="14093" max="14093" width="10.85546875" style="159" bestFit="1" customWidth="1"/>
    <col min="14094" max="14094" width="12.42578125" style="159" customWidth="1"/>
    <col min="14095" max="14095" width="9.85546875" style="159" bestFit="1" customWidth="1"/>
    <col min="14096" max="14335" width="9.140625" style="159"/>
    <col min="14336" max="14336" width="4.140625" style="159" bestFit="1" customWidth="1"/>
    <col min="14337" max="14337" width="39.5703125" style="159" customWidth="1"/>
    <col min="14338" max="14338" width="8.28515625" style="159" customWidth="1"/>
    <col min="14339" max="14341" width="9.28515625" style="159" bestFit="1" customWidth="1"/>
    <col min="14342" max="14342" width="8.28515625" style="159" customWidth="1"/>
    <col min="14343" max="14344" width="9.28515625" style="159" bestFit="1" customWidth="1"/>
    <col min="14345" max="14345" width="10.7109375" style="159" bestFit="1" customWidth="1"/>
    <col min="14346" max="14346" width="12.42578125" style="159" bestFit="1" customWidth="1"/>
    <col min="14347" max="14347" width="9.28515625" style="159" bestFit="1" customWidth="1"/>
    <col min="14348" max="14348" width="9.5703125" style="159" customWidth="1"/>
    <col min="14349" max="14349" width="10.85546875" style="159" bestFit="1" customWidth="1"/>
    <col min="14350" max="14350" width="12.42578125" style="159" customWidth="1"/>
    <col min="14351" max="14351" width="9.85546875" style="159" bestFit="1" customWidth="1"/>
    <col min="14352" max="14591" width="9.140625" style="159"/>
    <col min="14592" max="14592" width="4.140625" style="159" bestFit="1" customWidth="1"/>
    <col min="14593" max="14593" width="39.5703125" style="159" customWidth="1"/>
    <col min="14594" max="14594" width="8.28515625" style="159" customWidth="1"/>
    <col min="14595" max="14597" width="9.28515625" style="159" bestFit="1" customWidth="1"/>
    <col min="14598" max="14598" width="8.28515625" style="159" customWidth="1"/>
    <col min="14599" max="14600" width="9.28515625" style="159" bestFit="1" customWidth="1"/>
    <col min="14601" max="14601" width="10.7109375" style="159" bestFit="1" customWidth="1"/>
    <col min="14602" max="14602" width="12.42578125" style="159" bestFit="1" customWidth="1"/>
    <col min="14603" max="14603" width="9.28515625" style="159" bestFit="1" customWidth="1"/>
    <col min="14604" max="14604" width="9.5703125" style="159" customWidth="1"/>
    <col min="14605" max="14605" width="10.85546875" style="159" bestFit="1" customWidth="1"/>
    <col min="14606" max="14606" width="12.42578125" style="159" customWidth="1"/>
    <col min="14607" max="14607" width="9.85546875" style="159" bestFit="1" customWidth="1"/>
    <col min="14608" max="14847" width="9.140625" style="159"/>
    <col min="14848" max="14848" width="4.140625" style="159" bestFit="1" customWidth="1"/>
    <col min="14849" max="14849" width="39.5703125" style="159" customWidth="1"/>
    <col min="14850" max="14850" width="8.28515625" style="159" customWidth="1"/>
    <col min="14851" max="14853" width="9.28515625" style="159" bestFit="1" customWidth="1"/>
    <col min="14854" max="14854" width="8.28515625" style="159" customWidth="1"/>
    <col min="14855" max="14856" width="9.28515625" style="159" bestFit="1" customWidth="1"/>
    <col min="14857" max="14857" width="10.7109375" style="159" bestFit="1" customWidth="1"/>
    <col min="14858" max="14858" width="12.42578125" style="159" bestFit="1" customWidth="1"/>
    <col min="14859" max="14859" width="9.28515625" style="159" bestFit="1" customWidth="1"/>
    <col min="14860" max="14860" width="9.5703125" style="159" customWidth="1"/>
    <col min="14861" max="14861" width="10.85546875" style="159" bestFit="1" customWidth="1"/>
    <col min="14862" max="14862" width="12.42578125" style="159" customWidth="1"/>
    <col min="14863" max="14863" width="9.85546875" style="159" bestFit="1" customWidth="1"/>
    <col min="14864" max="15103" width="9.140625" style="159"/>
    <col min="15104" max="15104" width="4.140625" style="159" bestFit="1" customWidth="1"/>
    <col min="15105" max="15105" width="39.5703125" style="159" customWidth="1"/>
    <col min="15106" max="15106" width="8.28515625" style="159" customWidth="1"/>
    <col min="15107" max="15109" width="9.28515625" style="159" bestFit="1" customWidth="1"/>
    <col min="15110" max="15110" width="8.28515625" style="159" customWidth="1"/>
    <col min="15111" max="15112" width="9.28515625" style="159" bestFit="1" customWidth="1"/>
    <col min="15113" max="15113" width="10.7109375" style="159" bestFit="1" customWidth="1"/>
    <col min="15114" max="15114" width="12.42578125" style="159" bestFit="1" customWidth="1"/>
    <col min="15115" max="15115" width="9.28515625" style="159" bestFit="1" customWidth="1"/>
    <col min="15116" max="15116" width="9.5703125" style="159" customWidth="1"/>
    <col min="15117" max="15117" width="10.85546875" style="159" bestFit="1" customWidth="1"/>
    <col min="15118" max="15118" width="12.42578125" style="159" customWidth="1"/>
    <col min="15119" max="15119" width="9.85546875" style="159" bestFit="1" customWidth="1"/>
    <col min="15120" max="15359" width="9.140625" style="159"/>
    <col min="15360" max="15360" width="4.140625" style="159" bestFit="1" customWidth="1"/>
    <col min="15361" max="15361" width="39.5703125" style="159" customWidth="1"/>
    <col min="15362" max="15362" width="8.28515625" style="159" customWidth="1"/>
    <col min="15363" max="15365" width="9.28515625" style="159" bestFit="1" customWidth="1"/>
    <col min="15366" max="15366" width="8.28515625" style="159" customWidth="1"/>
    <col min="15367" max="15368" width="9.28515625" style="159" bestFit="1" customWidth="1"/>
    <col min="15369" max="15369" width="10.7109375" style="159" bestFit="1" customWidth="1"/>
    <col min="15370" max="15370" width="12.42578125" style="159" bestFit="1" customWidth="1"/>
    <col min="15371" max="15371" width="9.28515625" style="159" bestFit="1" customWidth="1"/>
    <col min="15372" max="15372" width="9.5703125" style="159" customWidth="1"/>
    <col min="15373" max="15373" width="10.85546875" style="159" bestFit="1" customWidth="1"/>
    <col min="15374" max="15374" width="12.42578125" style="159" customWidth="1"/>
    <col min="15375" max="15375" width="9.85546875" style="159" bestFit="1" customWidth="1"/>
    <col min="15376" max="15615" width="9.140625" style="159"/>
    <col min="15616" max="15616" width="4.140625" style="159" bestFit="1" customWidth="1"/>
    <col min="15617" max="15617" width="39.5703125" style="159" customWidth="1"/>
    <col min="15618" max="15618" width="8.28515625" style="159" customWidth="1"/>
    <col min="15619" max="15621" width="9.28515625" style="159" bestFit="1" customWidth="1"/>
    <col min="15622" max="15622" width="8.28515625" style="159" customWidth="1"/>
    <col min="15623" max="15624" width="9.28515625" style="159" bestFit="1" customWidth="1"/>
    <col min="15625" max="15625" width="10.7109375" style="159" bestFit="1" customWidth="1"/>
    <col min="15626" max="15626" width="12.42578125" style="159" bestFit="1" customWidth="1"/>
    <col min="15627" max="15627" width="9.28515625" style="159" bestFit="1" customWidth="1"/>
    <col min="15628" max="15628" width="9.5703125" style="159" customWidth="1"/>
    <col min="15629" max="15629" width="10.85546875" style="159" bestFit="1" customWidth="1"/>
    <col min="15630" max="15630" width="12.42578125" style="159" customWidth="1"/>
    <col min="15631" max="15631" width="9.85546875" style="159" bestFit="1" customWidth="1"/>
    <col min="15632" max="15871" width="9.140625" style="159"/>
    <col min="15872" max="15872" width="4.140625" style="159" bestFit="1" customWidth="1"/>
    <col min="15873" max="15873" width="39.5703125" style="159" customWidth="1"/>
    <col min="15874" max="15874" width="8.28515625" style="159" customWidth="1"/>
    <col min="15875" max="15877" width="9.28515625" style="159" bestFit="1" customWidth="1"/>
    <col min="15878" max="15878" width="8.28515625" style="159" customWidth="1"/>
    <col min="15879" max="15880" width="9.28515625" style="159" bestFit="1" customWidth="1"/>
    <col min="15881" max="15881" width="10.7109375" style="159" bestFit="1" customWidth="1"/>
    <col min="15882" max="15882" width="12.42578125" style="159" bestFit="1" customWidth="1"/>
    <col min="15883" max="15883" width="9.28515625" style="159" bestFit="1" customWidth="1"/>
    <col min="15884" max="15884" width="9.5703125" style="159" customWidth="1"/>
    <col min="15885" max="15885" width="10.85546875" style="159" bestFit="1" customWidth="1"/>
    <col min="15886" max="15886" width="12.42578125" style="159" customWidth="1"/>
    <col min="15887" max="15887" width="9.85546875" style="159" bestFit="1" customWidth="1"/>
    <col min="15888" max="16127" width="9.140625" style="159"/>
    <col min="16128" max="16128" width="4.140625" style="159" bestFit="1" customWidth="1"/>
    <col min="16129" max="16129" width="39.5703125" style="159" customWidth="1"/>
    <col min="16130" max="16130" width="8.28515625" style="159" customWidth="1"/>
    <col min="16131" max="16133" width="9.28515625" style="159" bestFit="1" customWidth="1"/>
    <col min="16134" max="16134" width="8.28515625" style="159" customWidth="1"/>
    <col min="16135" max="16136" width="9.28515625" style="159" bestFit="1" customWidth="1"/>
    <col min="16137" max="16137" width="10.7109375" style="159" bestFit="1" customWidth="1"/>
    <col min="16138" max="16138" width="12.42578125" style="159" bestFit="1" customWidth="1"/>
    <col min="16139" max="16139" width="9.28515625" style="159" bestFit="1" customWidth="1"/>
    <col min="16140" max="16140" width="9.5703125" style="159" customWidth="1"/>
    <col min="16141" max="16141" width="10.85546875" style="159" bestFit="1" customWidth="1"/>
    <col min="16142" max="16142" width="12.42578125" style="159" customWidth="1"/>
    <col min="16143" max="16143" width="9.85546875" style="159" bestFit="1" customWidth="1"/>
    <col min="16144" max="16384" width="9.140625" style="159"/>
  </cols>
  <sheetData>
    <row r="1" spans="1:63" x14ac:dyDescent="0.3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</row>
    <row r="2" spans="1:63" x14ac:dyDescent="0.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290" t="s">
        <v>334</v>
      </c>
      <c r="L2" s="291"/>
      <c r="M2" s="291"/>
      <c r="N2" s="291"/>
      <c r="O2" s="291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</row>
    <row r="3" spans="1:63" x14ac:dyDescent="0.3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</row>
    <row r="4" spans="1:63" x14ac:dyDescent="0.3">
      <c r="A4" s="290" t="s">
        <v>221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</row>
    <row r="5" spans="1:63" x14ac:dyDescent="0.3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</row>
    <row r="6" spans="1:63" ht="19.5" thickBot="1" x14ac:dyDescent="0.3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 t="s">
        <v>128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</row>
    <row r="7" spans="1:63" x14ac:dyDescent="0.3">
      <c r="A7" s="162"/>
      <c r="B7" s="163" t="s">
        <v>129</v>
      </c>
      <c r="C7" s="163" t="s">
        <v>198</v>
      </c>
      <c r="D7" s="163" t="s">
        <v>199</v>
      </c>
      <c r="E7" s="163" t="s">
        <v>200</v>
      </c>
      <c r="F7" s="163" t="s">
        <v>201</v>
      </c>
      <c r="G7" s="163" t="s">
        <v>202</v>
      </c>
      <c r="H7" s="163" t="s">
        <v>203</v>
      </c>
      <c r="I7" s="163" t="s">
        <v>204</v>
      </c>
      <c r="J7" s="163" t="s">
        <v>205</v>
      </c>
      <c r="K7" s="163" t="s">
        <v>206</v>
      </c>
      <c r="L7" s="163" t="s">
        <v>207</v>
      </c>
      <c r="M7" s="163" t="s">
        <v>208</v>
      </c>
      <c r="N7" s="163" t="s">
        <v>209</v>
      </c>
      <c r="O7" s="164" t="s">
        <v>32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</row>
    <row r="8" spans="1:63" x14ac:dyDescent="0.3">
      <c r="A8" s="165">
        <v>1</v>
      </c>
      <c r="B8" s="166" t="s">
        <v>210</v>
      </c>
      <c r="C8" s="166">
        <v>216</v>
      </c>
      <c r="D8" s="166">
        <v>144</v>
      </c>
      <c r="E8" s="166">
        <v>144</v>
      </c>
      <c r="F8" s="166">
        <v>144</v>
      </c>
      <c r="G8" s="166">
        <v>144</v>
      </c>
      <c r="H8" s="166">
        <v>144</v>
      </c>
      <c r="I8" s="166">
        <v>144</v>
      </c>
      <c r="J8" s="166">
        <v>144</v>
      </c>
      <c r="K8" s="166">
        <v>144</v>
      </c>
      <c r="L8" s="166">
        <v>144</v>
      </c>
      <c r="M8" s="166">
        <v>144</v>
      </c>
      <c r="N8" s="166">
        <v>144</v>
      </c>
      <c r="O8" s="167">
        <v>1800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</row>
    <row r="9" spans="1:63" x14ac:dyDescent="0.3">
      <c r="A9" s="165">
        <v>2</v>
      </c>
      <c r="B9" s="166" t="s">
        <v>211</v>
      </c>
      <c r="C9" s="166">
        <v>88</v>
      </c>
      <c r="D9" s="166">
        <v>89</v>
      </c>
      <c r="E9" s="166">
        <v>89</v>
      </c>
      <c r="F9" s="166">
        <v>89</v>
      </c>
      <c r="G9" s="166">
        <v>89</v>
      </c>
      <c r="H9" s="166">
        <v>89</v>
      </c>
      <c r="I9" s="166">
        <v>89</v>
      </c>
      <c r="J9" s="166">
        <v>89</v>
      </c>
      <c r="K9" s="166">
        <v>89</v>
      </c>
      <c r="L9" s="166">
        <v>89</v>
      </c>
      <c r="M9" s="166">
        <v>89</v>
      </c>
      <c r="N9" s="166">
        <v>89</v>
      </c>
      <c r="O9" s="167">
        <v>1067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</row>
    <row r="10" spans="1:63" x14ac:dyDescent="0.3">
      <c r="A10" s="165">
        <v>3</v>
      </c>
      <c r="B10" s="166" t="s">
        <v>164</v>
      </c>
      <c r="C10" s="166">
        <v>0</v>
      </c>
      <c r="D10" s="166">
        <v>0</v>
      </c>
      <c r="E10" s="166">
        <v>39955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39955</v>
      </c>
      <c r="L10" s="166">
        <v>0</v>
      </c>
      <c r="M10" s="166">
        <v>0</v>
      </c>
      <c r="N10" s="166"/>
      <c r="O10" s="167">
        <v>79910</v>
      </c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</row>
    <row r="11" spans="1:63" x14ac:dyDescent="0.3">
      <c r="A11" s="165">
        <v>4</v>
      </c>
      <c r="B11" s="166" t="s">
        <v>165</v>
      </c>
      <c r="C11" s="166">
        <v>18</v>
      </c>
      <c r="D11" s="166">
        <v>18</v>
      </c>
      <c r="E11" s="166">
        <v>18</v>
      </c>
      <c r="F11" s="166">
        <v>19</v>
      </c>
      <c r="G11" s="166">
        <v>18</v>
      </c>
      <c r="H11" s="166">
        <v>18</v>
      </c>
      <c r="I11" s="166">
        <v>19</v>
      </c>
      <c r="J11" s="166">
        <v>18</v>
      </c>
      <c r="K11" s="166">
        <v>19</v>
      </c>
      <c r="L11" s="166">
        <v>18</v>
      </c>
      <c r="M11" s="166">
        <v>18</v>
      </c>
      <c r="N11" s="166">
        <v>19</v>
      </c>
      <c r="O11" s="167">
        <v>220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</row>
    <row r="12" spans="1:63" x14ac:dyDescent="0.3">
      <c r="A12" s="165">
        <v>5</v>
      </c>
      <c r="B12" s="166" t="s">
        <v>212</v>
      </c>
      <c r="C12" s="166">
        <v>0</v>
      </c>
      <c r="D12" s="166">
        <v>0</v>
      </c>
      <c r="E12" s="166">
        <v>0</v>
      </c>
      <c r="F12" s="166">
        <v>400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7">
        <v>400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</row>
    <row r="13" spans="1:63" x14ac:dyDescent="0.3">
      <c r="A13" s="165">
        <v>6</v>
      </c>
      <c r="B13" s="166" t="s">
        <v>213</v>
      </c>
      <c r="C13" s="166"/>
      <c r="D13" s="166">
        <v>0</v>
      </c>
      <c r="E13" s="166">
        <v>60886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7">
        <v>60886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</row>
    <row r="14" spans="1:63" x14ac:dyDescent="0.3">
      <c r="A14" s="165"/>
      <c r="B14" s="168" t="s">
        <v>214</v>
      </c>
      <c r="C14" s="168">
        <f t="shared" ref="C14:O14" si="0">SUM(C8:C13)</f>
        <v>322</v>
      </c>
      <c r="D14" s="168">
        <f t="shared" si="0"/>
        <v>251</v>
      </c>
      <c r="E14" s="232">
        <f t="shared" si="0"/>
        <v>101092</v>
      </c>
      <c r="F14" s="168">
        <f t="shared" si="0"/>
        <v>652</v>
      </c>
      <c r="G14" s="168">
        <f t="shared" si="0"/>
        <v>251</v>
      </c>
      <c r="H14" s="168">
        <f t="shared" si="0"/>
        <v>251</v>
      </c>
      <c r="I14" s="168">
        <f t="shared" si="0"/>
        <v>252</v>
      </c>
      <c r="J14" s="168">
        <f t="shared" si="0"/>
        <v>251</v>
      </c>
      <c r="K14" s="168">
        <f t="shared" si="0"/>
        <v>40207</v>
      </c>
      <c r="L14" s="168">
        <f t="shared" si="0"/>
        <v>251</v>
      </c>
      <c r="M14" s="168">
        <f t="shared" si="0"/>
        <v>251</v>
      </c>
      <c r="N14" s="168">
        <f t="shared" si="0"/>
        <v>252</v>
      </c>
      <c r="O14" s="167">
        <f t="shared" si="0"/>
        <v>144283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</row>
    <row r="15" spans="1:63" x14ac:dyDescent="0.3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9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</row>
    <row r="16" spans="1:63" x14ac:dyDescent="0.3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9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</row>
    <row r="17" spans="1:63" x14ac:dyDescent="0.3">
      <c r="A17" s="165">
        <v>8</v>
      </c>
      <c r="B17" s="166" t="s">
        <v>173</v>
      </c>
      <c r="C17" s="166">
        <v>2340</v>
      </c>
      <c r="D17" s="166">
        <v>2340</v>
      </c>
      <c r="E17" s="166">
        <v>2340</v>
      </c>
      <c r="F17" s="166">
        <v>2340</v>
      </c>
      <c r="G17" s="166">
        <v>2340</v>
      </c>
      <c r="H17" s="166">
        <v>2340</v>
      </c>
      <c r="I17" s="166">
        <v>2340</v>
      </c>
      <c r="J17" s="166">
        <v>2340</v>
      </c>
      <c r="K17" s="166">
        <v>2340</v>
      </c>
      <c r="L17" s="166">
        <v>2340</v>
      </c>
      <c r="M17" s="166">
        <v>2340</v>
      </c>
      <c r="N17" s="166">
        <v>2345</v>
      </c>
      <c r="O17" s="167">
        <v>28085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</row>
    <row r="18" spans="1:63" x14ac:dyDescent="0.3">
      <c r="A18" s="165">
        <v>9</v>
      </c>
      <c r="B18" s="166" t="s">
        <v>215</v>
      </c>
      <c r="C18" s="166">
        <v>426</v>
      </c>
      <c r="D18" s="166">
        <v>426</v>
      </c>
      <c r="E18" s="166">
        <v>426</v>
      </c>
      <c r="F18" s="166">
        <v>426</v>
      </c>
      <c r="G18" s="166">
        <v>426</v>
      </c>
      <c r="H18" s="166">
        <v>426</v>
      </c>
      <c r="I18" s="166">
        <v>426</v>
      </c>
      <c r="J18" s="166">
        <v>426</v>
      </c>
      <c r="K18" s="166">
        <v>426</v>
      </c>
      <c r="L18" s="166">
        <v>426</v>
      </c>
      <c r="M18" s="166">
        <v>426</v>
      </c>
      <c r="N18" s="166">
        <v>429</v>
      </c>
      <c r="O18" s="167">
        <v>5115</v>
      </c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</row>
    <row r="19" spans="1:63" x14ac:dyDescent="0.3">
      <c r="A19" s="165">
        <v>10</v>
      </c>
      <c r="B19" s="166" t="s">
        <v>216</v>
      </c>
      <c r="C19" s="166">
        <v>1733</v>
      </c>
      <c r="D19" s="166">
        <v>1733</v>
      </c>
      <c r="E19" s="166">
        <v>1733</v>
      </c>
      <c r="F19" s="166">
        <v>1733</v>
      </c>
      <c r="G19" s="166">
        <v>1733</v>
      </c>
      <c r="H19" s="166">
        <v>1733</v>
      </c>
      <c r="I19" s="166">
        <v>1733</v>
      </c>
      <c r="J19" s="166">
        <v>1733</v>
      </c>
      <c r="K19" s="166">
        <v>1733</v>
      </c>
      <c r="L19" s="166">
        <v>1733</v>
      </c>
      <c r="M19" s="166">
        <v>1733</v>
      </c>
      <c r="N19" s="166">
        <v>1734</v>
      </c>
      <c r="O19" s="167">
        <v>20797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</row>
    <row r="20" spans="1:63" x14ac:dyDescent="0.3">
      <c r="A20" s="165">
        <v>11</v>
      </c>
      <c r="B20" s="170" t="s">
        <v>176</v>
      </c>
      <c r="C20" s="166">
        <v>125</v>
      </c>
      <c r="D20" s="166">
        <v>125</v>
      </c>
      <c r="E20" s="166">
        <v>125</v>
      </c>
      <c r="F20" s="166">
        <v>125</v>
      </c>
      <c r="G20" s="166">
        <v>125</v>
      </c>
      <c r="H20" s="166">
        <v>125</v>
      </c>
      <c r="I20" s="166">
        <v>125</v>
      </c>
      <c r="J20" s="166">
        <v>125</v>
      </c>
      <c r="K20" s="166">
        <v>125</v>
      </c>
      <c r="L20" s="166">
        <v>125</v>
      </c>
      <c r="M20" s="166">
        <v>125</v>
      </c>
      <c r="N20" s="166">
        <v>125</v>
      </c>
      <c r="O20" s="167">
        <v>1500</v>
      </c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</row>
    <row r="21" spans="1:63" x14ac:dyDescent="0.3">
      <c r="A21" s="165">
        <v>12</v>
      </c>
      <c r="B21" s="166" t="s">
        <v>177</v>
      </c>
      <c r="C21" s="166">
        <v>3329</v>
      </c>
      <c r="D21" s="166">
        <v>3329</v>
      </c>
      <c r="E21" s="166">
        <v>3330</v>
      </c>
      <c r="F21" s="166">
        <v>3329</v>
      </c>
      <c r="G21" s="166">
        <v>3330</v>
      </c>
      <c r="H21" s="166">
        <v>3329</v>
      </c>
      <c r="I21" s="166">
        <v>3330</v>
      </c>
      <c r="J21" s="166">
        <v>3329</v>
      </c>
      <c r="K21" s="166">
        <v>3329</v>
      </c>
      <c r="L21" s="166">
        <v>3330</v>
      </c>
      <c r="M21" s="166">
        <v>3329</v>
      </c>
      <c r="N21" s="166">
        <v>3330</v>
      </c>
      <c r="O21" s="167">
        <v>39953</v>
      </c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</row>
    <row r="22" spans="1:63" x14ac:dyDescent="0.3">
      <c r="A22" s="165">
        <v>13</v>
      </c>
      <c r="B22" s="166" t="s">
        <v>217</v>
      </c>
      <c r="C22" s="166">
        <v>0</v>
      </c>
      <c r="D22" s="166">
        <v>0</v>
      </c>
      <c r="E22" s="166">
        <v>9365</v>
      </c>
      <c r="F22" s="166">
        <v>0</v>
      </c>
      <c r="G22" s="166">
        <v>0</v>
      </c>
      <c r="H22" s="166">
        <v>9365</v>
      </c>
      <c r="I22" s="166">
        <v>0</v>
      </c>
      <c r="J22" s="166">
        <v>0</v>
      </c>
      <c r="K22" s="166">
        <v>9365</v>
      </c>
      <c r="L22" s="166">
        <v>0</v>
      </c>
      <c r="M22" s="166">
        <v>9366</v>
      </c>
      <c r="N22" s="166">
        <v>0</v>
      </c>
      <c r="O22" s="167">
        <v>37461</v>
      </c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</row>
    <row r="23" spans="1:63" x14ac:dyDescent="0.3">
      <c r="A23" s="165">
        <v>14</v>
      </c>
      <c r="B23" s="166" t="s">
        <v>218</v>
      </c>
      <c r="C23" s="166">
        <v>0</v>
      </c>
      <c r="D23" s="166">
        <v>0</v>
      </c>
      <c r="E23" s="166">
        <v>4000</v>
      </c>
      <c r="F23" s="166">
        <v>0</v>
      </c>
      <c r="G23" s="166">
        <v>0</v>
      </c>
      <c r="H23" s="166">
        <v>4000</v>
      </c>
      <c r="I23" s="166">
        <v>0</v>
      </c>
      <c r="J23" s="166">
        <v>0</v>
      </c>
      <c r="K23" s="166">
        <v>1500</v>
      </c>
      <c r="L23" s="166">
        <v>0</v>
      </c>
      <c r="M23" s="166">
        <v>1500</v>
      </c>
      <c r="N23" s="166">
        <v>0</v>
      </c>
      <c r="O23" s="167">
        <v>11000</v>
      </c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</row>
    <row r="24" spans="1:63" x14ac:dyDescent="0.3">
      <c r="A24" s="165">
        <v>15</v>
      </c>
      <c r="B24" s="166" t="s">
        <v>181</v>
      </c>
      <c r="C24" s="166">
        <v>0</v>
      </c>
      <c r="D24" s="166">
        <v>0</v>
      </c>
      <c r="E24" s="166">
        <v>0</v>
      </c>
      <c r="F24" s="166">
        <v>0</v>
      </c>
      <c r="G24" s="166">
        <v>150</v>
      </c>
      <c r="H24" s="166">
        <v>0</v>
      </c>
      <c r="I24" s="166">
        <v>0</v>
      </c>
      <c r="J24" s="166">
        <v>0</v>
      </c>
      <c r="K24" s="166">
        <v>0</v>
      </c>
      <c r="L24" s="166">
        <v>150</v>
      </c>
      <c r="M24" s="166">
        <v>0</v>
      </c>
      <c r="N24" s="166">
        <v>0</v>
      </c>
      <c r="O24" s="167">
        <v>300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</row>
    <row r="25" spans="1:63" x14ac:dyDescent="0.3">
      <c r="A25" s="171">
        <v>16</v>
      </c>
      <c r="B25" s="172" t="s">
        <v>219</v>
      </c>
      <c r="C25" s="172">
        <v>72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3">
        <v>72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</row>
    <row r="26" spans="1:63" x14ac:dyDescent="0.3">
      <c r="A26" s="165"/>
      <c r="B26" s="168" t="s">
        <v>220</v>
      </c>
      <c r="C26" s="168">
        <f t="shared" ref="C26:O26" si="1">SUM(C17:C25)</f>
        <v>8025</v>
      </c>
      <c r="D26" s="168">
        <f t="shared" si="1"/>
        <v>7953</v>
      </c>
      <c r="E26" s="168">
        <f t="shared" si="1"/>
        <v>21319</v>
      </c>
      <c r="F26" s="168">
        <f t="shared" si="1"/>
        <v>7953</v>
      </c>
      <c r="G26" s="168">
        <f t="shared" si="1"/>
        <v>8104</v>
      </c>
      <c r="H26" s="168">
        <f t="shared" si="1"/>
        <v>21318</v>
      </c>
      <c r="I26" s="168">
        <f t="shared" si="1"/>
        <v>7954</v>
      </c>
      <c r="J26" s="168">
        <f t="shared" si="1"/>
        <v>7953</v>
      </c>
      <c r="K26" s="168">
        <f t="shared" si="1"/>
        <v>18818</v>
      </c>
      <c r="L26" s="168">
        <f t="shared" si="1"/>
        <v>8104</v>
      </c>
      <c r="M26" s="168">
        <f t="shared" si="1"/>
        <v>18819</v>
      </c>
      <c r="N26" s="168">
        <f t="shared" si="1"/>
        <v>7963</v>
      </c>
      <c r="O26" s="167">
        <f t="shared" si="1"/>
        <v>144283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</row>
    <row r="27" spans="1:63" x14ac:dyDescent="0.3">
      <c r="A27" s="158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</row>
    <row r="28" spans="1:63" s="158" customFormat="1" x14ac:dyDescent="0.3"/>
    <row r="29" spans="1:63" s="158" customFormat="1" x14ac:dyDescent="0.3">
      <c r="B29"/>
    </row>
    <row r="30" spans="1:63" s="158" customFormat="1" x14ac:dyDescent="0.3">
      <c r="B30"/>
    </row>
    <row r="31" spans="1:63" s="158" customFormat="1" x14ac:dyDescent="0.3"/>
    <row r="32" spans="1:63" s="158" customFormat="1" x14ac:dyDescent="0.3"/>
    <row r="33" s="158" customFormat="1" x14ac:dyDescent="0.3"/>
    <row r="34" s="158" customFormat="1" x14ac:dyDescent="0.3"/>
    <row r="35" s="158" customFormat="1" x14ac:dyDescent="0.3"/>
    <row r="36" s="158" customFormat="1" x14ac:dyDescent="0.3"/>
    <row r="37" s="158" customFormat="1" x14ac:dyDescent="0.3"/>
    <row r="38" s="158" customFormat="1" x14ac:dyDescent="0.3"/>
    <row r="39" s="158" customFormat="1" x14ac:dyDescent="0.3"/>
    <row r="40" s="158" customFormat="1" x14ac:dyDescent="0.3"/>
    <row r="41" s="158" customFormat="1" x14ac:dyDescent="0.3"/>
    <row r="42" s="158" customFormat="1" x14ac:dyDescent="0.3"/>
    <row r="43" s="158" customFormat="1" x14ac:dyDescent="0.3"/>
    <row r="44" s="158" customFormat="1" x14ac:dyDescent="0.3"/>
    <row r="45" s="158" customFormat="1" x14ac:dyDescent="0.3"/>
    <row r="46" s="158" customFormat="1" x14ac:dyDescent="0.3"/>
    <row r="47" s="158" customFormat="1" x14ac:dyDescent="0.3"/>
    <row r="48" s="158" customFormat="1" x14ac:dyDescent="0.3"/>
    <row r="49" s="158" customFormat="1" x14ac:dyDescent="0.3"/>
    <row r="50" s="158" customFormat="1" x14ac:dyDescent="0.3"/>
    <row r="51" s="158" customFormat="1" x14ac:dyDescent="0.3"/>
    <row r="52" s="158" customFormat="1" x14ac:dyDescent="0.3"/>
    <row r="53" s="158" customFormat="1" x14ac:dyDescent="0.3"/>
    <row r="54" s="158" customFormat="1" x14ac:dyDescent="0.3"/>
    <row r="55" s="158" customFormat="1" x14ac:dyDescent="0.3"/>
    <row r="56" s="158" customFormat="1" x14ac:dyDescent="0.3"/>
    <row r="57" s="158" customFormat="1" x14ac:dyDescent="0.3"/>
    <row r="58" s="158" customFormat="1" x14ac:dyDescent="0.3"/>
    <row r="59" s="158" customFormat="1" x14ac:dyDescent="0.3"/>
    <row r="60" s="158" customFormat="1" x14ac:dyDescent="0.3"/>
    <row r="61" s="158" customFormat="1" x14ac:dyDescent="0.3"/>
    <row r="62" s="158" customFormat="1" x14ac:dyDescent="0.3"/>
    <row r="63" s="158" customFormat="1" x14ac:dyDescent="0.3"/>
    <row r="64" s="158" customFormat="1" x14ac:dyDescent="0.3"/>
    <row r="65" s="158" customFormat="1" x14ac:dyDescent="0.3"/>
    <row r="66" s="158" customFormat="1" x14ac:dyDescent="0.3"/>
    <row r="67" s="158" customFormat="1" x14ac:dyDescent="0.3"/>
    <row r="68" s="158" customFormat="1" x14ac:dyDescent="0.3"/>
    <row r="69" s="158" customFormat="1" x14ac:dyDescent="0.3"/>
    <row r="70" s="158" customFormat="1" x14ac:dyDescent="0.3"/>
    <row r="71" s="158" customFormat="1" x14ac:dyDescent="0.3"/>
    <row r="72" s="158" customFormat="1" x14ac:dyDescent="0.3"/>
    <row r="73" s="158" customFormat="1" x14ac:dyDescent="0.3"/>
    <row r="74" s="158" customFormat="1" x14ac:dyDescent="0.3"/>
    <row r="75" s="158" customFormat="1" x14ac:dyDescent="0.3"/>
    <row r="76" s="158" customFormat="1" x14ac:dyDescent="0.3"/>
    <row r="77" s="158" customFormat="1" x14ac:dyDescent="0.3"/>
    <row r="78" s="158" customFormat="1" x14ac:dyDescent="0.3"/>
    <row r="79" s="158" customFormat="1" x14ac:dyDescent="0.3"/>
    <row r="80" s="158" customFormat="1" x14ac:dyDescent="0.3"/>
    <row r="81" s="158" customFormat="1" x14ac:dyDescent="0.3"/>
    <row r="82" s="158" customFormat="1" x14ac:dyDescent="0.3"/>
    <row r="83" s="158" customFormat="1" x14ac:dyDescent="0.3"/>
    <row r="84" s="158" customFormat="1" x14ac:dyDescent="0.3"/>
    <row r="85" s="158" customFormat="1" x14ac:dyDescent="0.3"/>
    <row r="86" s="158" customFormat="1" x14ac:dyDescent="0.3"/>
    <row r="87" s="158" customFormat="1" x14ac:dyDescent="0.3"/>
    <row r="88" s="158" customFormat="1" x14ac:dyDescent="0.3"/>
    <row r="89" s="158" customFormat="1" x14ac:dyDescent="0.3"/>
    <row r="90" s="158" customFormat="1" x14ac:dyDescent="0.3"/>
    <row r="91" s="158" customFormat="1" x14ac:dyDescent="0.3"/>
    <row r="92" s="158" customFormat="1" x14ac:dyDescent="0.3"/>
    <row r="93" s="158" customFormat="1" x14ac:dyDescent="0.3"/>
    <row r="94" s="158" customFormat="1" x14ac:dyDescent="0.3"/>
    <row r="95" s="158" customFormat="1" x14ac:dyDescent="0.3"/>
    <row r="96" s="158" customFormat="1" x14ac:dyDescent="0.3"/>
    <row r="97" s="158" customFormat="1" x14ac:dyDescent="0.3"/>
    <row r="98" s="158" customFormat="1" x14ac:dyDescent="0.3"/>
    <row r="99" s="158" customFormat="1" x14ac:dyDescent="0.3"/>
    <row r="100" s="158" customFormat="1" x14ac:dyDescent="0.3"/>
    <row r="101" s="158" customFormat="1" x14ac:dyDescent="0.3"/>
    <row r="102" s="158" customFormat="1" x14ac:dyDescent="0.3"/>
    <row r="103" s="158" customFormat="1" x14ac:dyDescent="0.3"/>
    <row r="104" s="158" customFormat="1" x14ac:dyDescent="0.3"/>
    <row r="105" s="158" customFormat="1" x14ac:dyDescent="0.3"/>
    <row r="106" s="158" customFormat="1" x14ac:dyDescent="0.3"/>
    <row r="107" s="158" customFormat="1" x14ac:dyDescent="0.3"/>
    <row r="108" s="158" customFormat="1" x14ac:dyDescent="0.3"/>
    <row r="109" s="158" customFormat="1" x14ac:dyDescent="0.3"/>
    <row r="110" s="158" customFormat="1" x14ac:dyDescent="0.3"/>
    <row r="111" s="158" customFormat="1" x14ac:dyDescent="0.3"/>
    <row r="112" s="158" customFormat="1" x14ac:dyDescent="0.3"/>
    <row r="113" s="158" customFormat="1" x14ac:dyDescent="0.3"/>
    <row r="114" s="158" customFormat="1" x14ac:dyDescent="0.3"/>
    <row r="115" s="158" customFormat="1" x14ac:dyDescent="0.3"/>
    <row r="116" s="158" customFormat="1" x14ac:dyDescent="0.3"/>
    <row r="117" s="158" customFormat="1" x14ac:dyDescent="0.3"/>
    <row r="118" s="158" customFormat="1" x14ac:dyDescent="0.3"/>
    <row r="119" s="158" customFormat="1" x14ac:dyDescent="0.3"/>
    <row r="120" s="158" customFormat="1" x14ac:dyDescent="0.3"/>
    <row r="121" s="158" customFormat="1" x14ac:dyDescent="0.3"/>
    <row r="122" s="158" customFormat="1" x14ac:dyDescent="0.3"/>
    <row r="123" s="158" customFormat="1" x14ac:dyDescent="0.3"/>
    <row r="124" s="158" customFormat="1" x14ac:dyDescent="0.3"/>
    <row r="125" s="158" customFormat="1" x14ac:dyDescent="0.3"/>
    <row r="126" s="158" customFormat="1" x14ac:dyDescent="0.3"/>
    <row r="127" s="158" customFormat="1" x14ac:dyDescent="0.3"/>
    <row r="128" s="158" customFormat="1" x14ac:dyDescent="0.3"/>
    <row r="129" s="158" customFormat="1" x14ac:dyDescent="0.3"/>
    <row r="130" s="158" customFormat="1" x14ac:dyDescent="0.3"/>
    <row r="131" s="158" customFormat="1" x14ac:dyDescent="0.3"/>
    <row r="132" s="158" customFormat="1" x14ac:dyDescent="0.3"/>
    <row r="133" s="158" customFormat="1" x14ac:dyDescent="0.3"/>
    <row r="134" s="158" customFormat="1" x14ac:dyDescent="0.3"/>
    <row r="135" s="158" customFormat="1" x14ac:dyDescent="0.3"/>
    <row r="136" s="158" customFormat="1" x14ac:dyDescent="0.3"/>
    <row r="137" s="158" customFormat="1" x14ac:dyDescent="0.3"/>
    <row r="138" s="158" customFormat="1" x14ac:dyDescent="0.3"/>
    <row r="139" s="158" customFormat="1" x14ac:dyDescent="0.3"/>
    <row r="140" s="158" customFormat="1" x14ac:dyDescent="0.3"/>
    <row r="141" s="158" customFormat="1" x14ac:dyDescent="0.3"/>
    <row r="142" s="158" customFormat="1" x14ac:dyDescent="0.3"/>
    <row r="143" s="158" customFormat="1" x14ac:dyDescent="0.3"/>
    <row r="144" s="158" customFormat="1" x14ac:dyDescent="0.3"/>
    <row r="145" s="158" customFormat="1" x14ac:dyDescent="0.3"/>
    <row r="146" s="158" customFormat="1" x14ac:dyDescent="0.3"/>
    <row r="147" s="158" customFormat="1" x14ac:dyDescent="0.3"/>
    <row r="148" s="158" customFormat="1" x14ac:dyDescent="0.3"/>
    <row r="149" s="158" customFormat="1" x14ac:dyDescent="0.3"/>
    <row r="150" s="158" customFormat="1" x14ac:dyDescent="0.3"/>
    <row r="151" s="158" customFormat="1" x14ac:dyDescent="0.3"/>
    <row r="152" s="158" customFormat="1" x14ac:dyDescent="0.3"/>
    <row r="153" s="158" customFormat="1" x14ac:dyDescent="0.3"/>
    <row r="154" s="158" customFormat="1" x14ac:dyDescent="0.3"/>
    <row r="155" s="158" customFormat="1" x14ac:dyDescent="0.3"/>
    <row r="156" s="158" customFormat="1" x14ac:dyDescent="0.3"/>
    <row r="157" s="158" customFormat="1" x14ac:dyDescent="0.3"/>
    <row r="158" s="158" customFormat="1" x14ac:dyDescent="0.3"/>
    <row r="159" s="158" customFormat="1" x14ac:dyDescent="0.3"/>
    <row r="160" s="158" customFormat="1" x14ac:dyDescent="0.3"/>
    <row r="161" s="158" customFormat="1" x14ac:dyDescent="0.3"/>
    <row r="162" s="158" customFormat="1" x14ac:dyDescent="0.3"/>
    <row r="163" s="158" customFormat="1" x14ac:dyDescent="0.3"/>
    <row r="164" s="158" customFormat="1" x14ac:dyDescent="0.3"/>
    <row r="165" s="158" customFormat="1" x14ac:dyDescent="0.3"/>
    <row r="166" s="158" customFormat="1" x14ac:dyDescent="0.3"/>
    <row r="167" s="158" customFormat="1" x14ac:dyDescent="0.3"/>
    <row r="168" s="158" customFormat="1" x14ac:dyDescent="0.3"/>
    <row r="169" s="158" customFormat="1" x14ac:dyDescent="0.3"/>
    <row r="170" s="158" customFormat="1" x14ac:dyDescent="0.3"/>
    <row r="171" s="158" customFormat="1" x14ac:dyDescent="0.3"/>
    <row r="172" s="158" customFormat="1" x14ac:dyDescent="0.3"/>
    <row r="173" s="158" customFormat="1" x14ac:dyDescent="0.3"/>
    <row r="174" s="158" customFormat="1" x14ac:dyDescent="0.3"/>
    <row r="175" s="158" customFormat="1" x14ac:dyDescent="0.3"/>
    <row r="176" s="158" customFormat="1" x14ac:dyDescent="0.3"/>
    <row r="177" s="158" customFormat="1" x14ac:dyDescent="0.3"/>
    <row r="178" s="158" customFormat="1" x14ac:dyDescent="0.3"/>
    <row r="179" s="158" customFormat="1" x14ac:dyDescent="0.3"/>
    <row r="180" s="158" customFormat="1" x14ac:dyDescent="0.3"/>
    <row r="181" s="158" customFormat="1" x14ac:dyDescent="0.3"/>
    <row r="182" s="158" customFormat="1" x14ac:dyDescent="0.3"/>
    <row r="183" s="158" customFormat="1" x14ac:dyDescent="0.3"/>
    <row r="184" s="158" customFormat="1" x14ac:dyDescent="0.3"/>
    <row r="185" s="158" customFormat="1" x14ac:dyDescent="0.3"/>
    <row r="186" s="158" customFormat="1" x14ac:dyDescent="0.3"/>
    <row r="187" s="158" customFormat="1" x14ac:dyDescent="0.3"/>
    <row r="188" s="158" customFormat="1" x14ac:dyDescent="0.3"/>
    <row r="189" s="158" customFormat="1" x14ac:dyDescent="0.3"/>
    <row r="190" s="158" customFormat="1" x14ac:dyDescent="0.3"/>
    <row r="191" s="158" customFormat="1" x14ac:dyDescent="0.3"/>
    <row r="192" s="158" customFormat="1" x14ac:dyDescent="0.3"/>
    <row r="193" s="158" customFormat="1" x14ac:dyDescent="0.3"/>
    <row r="194" s="158" customFormat="1" x14ac:dyDescent="0.3"/>
    <row r="195" s="158" customFormat="1" x14ac:dyDescent="0.3"/>
    <row r="196" s="158" customFormat="1" x14ac:dyDescent="0.3"/>
    <row r="197" s="158" customFormat="1" x14ac:dyDescent="0.3"/>
    <row r="198" s="158" customFormat="1" x14ac:dyDescent="0.3"/>
    <row r="199" s="158" customFormat="1" x14ac:dyDescent="0.3"/>
    <row r="200" s="158" customFormat="1" x14ac:dyDescent="0.3"/>
    <row r="201" s="158" customFormat="1" x14ac:dyDescent="0.3"/>
    <row r="202" s="158" customFormat="1" x14ac:dyDescent="0.3"/>
    <row r="203" s="158" customFormat="1" x14ac:dyDescent="0.3"/>
    <row r="204" s="158" customFormat="1" x14ac:dyDescent="0.3"/>
    <row r="205" s="158" customFormat="1" x14ac:dyDescent="0.3"/>
    <row r="206" s="158" customFormat="1" x14ac:dyDescent="0.3"/>
    <row r="207" s="158" customFormat="1" x14ac:dyDescent="0.3"/>
    <row r="208" s="158" customFormat="1" x14ac:dyDescent="0.3"/>
    <row r="209" s="158" customFormat="1" x14ac:dyDescent="0.3"/>
    <row r="210" s="158" customFormat="1" x14ac:dyDescent="0.3"/>
    <row r="211" s="158" customFormat="1" x14ac:dyDescent="0.3"/>
    <row r="212" s="158" customFormat="1" x14ac:dyDescent="0.3"/>
    <row r="213" s="158" customFormat="1" x14ac:dyDescent="0.3"/>
    <row r="214" s="158" customFormat="1" x14ac:dyDescent="0.3"/>
    <row r="215" s="158" customFormat="1" x14ac:dyDescent="0.3"/>
    <row r="216" s="158" customFormat="1" x14ac:dyDescent="0.3"/>
    <row r="217" s="158" customFormat="1" x14ac:dyDescent="0.3"/>
    <row r="218" s="158" customFormat="1" x14ac:dyDescent="0.3"/>
    <row r="219" s="158" customFormat="1" x14ac:dyDescent="0.3"/>
    <row r="220" s="158" customFormat="1" x14ac:dyDescent="0.3"/>
    <row r="221" s="158" customFormat="1" x14ac:dyDescent="0.3"/>
    <row r="222" s="158" customFormat="1" x14ac:dyDescent="0.3"/>
    <row r="223" s="158" customFormat="1" x14ac:dyDescent="0.3"/>
    <row r="224" s="158" customFormat="1" x14ac:dyDescent="0.3"/>
    <row r="225" s="158" customFormat="1" x14ac:dyDescent="0.3"/>
    <row r="226" s="158" customFormat="1" x14ac:dyDescent="0.3"/>
    <row r="227" s="158" customFormat="1" x14ac:dyDescent="0.3"/>
    <row r="228" s="158" customFormat="1" x14ac:dyDescent="0.3"/>
    <row r="229" s="158" customFormat="1" x14ac:dyDescent="0.3"/>
    <row r="230" s="158" customFormat="1" x14ac:dyDescent="0.3"/>
    <row r="231" s="158" customFormat="1" x14ac:dyDescent="0.3"/>
    <row r="232" s="158" customFormat="1" x14ac:dyDescent="0.3"/>
    <row r="233" s="158" customFormat="1" x14ac:dyDescent="0.3"/>
    <row r="234" s="158" customFormat="1" x14ac:dyDescent="0.3"/>
    <row r="235" s="158" customFormat="1" x14ac:dyDescent="0.3"/>
    <row r="236" s="158" customFormat="1" x14ac:dyDescent="0.3"/>
    <row r="237" s="158" customFormat="1" x14ac:dyDescent="0.3"/>
    <row r="238" s="158" customFormat="1" x14ac:dyDescent="0.3"/>
    <row r="239" s="158" customFormat="1" x14ac:dyDescent="0.3"/>
    <row r="240" s="158" customFormat="1" x14ac:dyDescent="0.3"/>
    <row r="241" s="158" customFormat="1" x14ac:dyDescent="0.3"/>
    <row r="242" s="158" customFormat="1" x14ac:dyDescent="0.3"/>
    <row r="243" s="158" customFormat="1" x14ac:dyDescent="0.3"/>
    <row r="244" s="158" customFormat="1" x14ac:dyDescent="0.3"/>
    <row r="245" s="158" customFormat="1" x14ac:dyDescent="0.3"/>
    <row r="246" s="158" customFormat="1" x14ac:dyDescent="0.3"/>
    <row r="247" s="158" customFormat="1" x14ac:dyDescent="0.3"/>
    <row r="248" s="158" customFormat="1" x14ac:dyDescent="0.3"/>
    <row r="249" s="158" customFormat="1" x14ac:dyDescent="0.3"/>
    <row r="250" s="158" customFormat="1" x14ac:dyDescent="0.3"/>
    <row r="251" s="158" customFormat="1" x14ac:dyDescent="0.3"/>
    <row r="252" s="158" customFormat="1" x14ac:dyDescent="0.3"/>
    <row r="253" s="158" customFormat="1" x14ac:dyDescent="0.3"/>
    <row r="254" s="158" customFormat="1" x14ac:dyDescent="0.3"/>
    <row r="255" s="158" customFormat="1" x14ac:dyDescent="0.3"/>
    <row r="256" s="158" customFormat="1" x14ac:dyDescent="0.3"/>
    <row r="257" s="158" customFormat="1" x14ac:dyDescent="0.3"/>
    <row r="258" s="158" customFormat="1" x14ac:dyDescent="0.3"/>
    <row r="259" s="158" customFormat="1" x14ac:dyDescent="0.3"/>
    <row r="260" s="158" customFormat="1" x14ac:dyDescent="0.3"/>
    <row r="261" s="158" customFormat="1" x14ac:dyDescent="0.3"/>
    <row r="262" s="158" customFormat="1" x14ac:dyDescent="0.3"/>
    <row r="263" s="158" customFormat="1" x14ac:dyDescent="0.3"/>
    <row r="264" s="158" customFormat="1" x14ac:dyDescent="0.3"/>
    <row r="265" s="158" customFormat="1" x14ac:dyDescent="0.3"/>
    <row r="266" s="158" customFormat="1" x14ac:dyDescent="0.3"/>
    <row r="267" s="158" customFormat="1" x14ac:dyDescent="0.3"/>
    <row r="268" s="158" customFormat="1" x14ac:dyDescent="0.3"/>
    <row r="269" s="158" customFormat="1" x14ac:dyDescent="0.3"/>
    <row r="270" s="158" customFormat="1" x14ac:dyDescent="0.3"/>
    <row r="271" s="158" customFormat="1" x14ac:dyDescent="0.3"/>
    <row r="272" s="158" customFormat="1" x14ac:dyDescent="0.3"/>
    <row r="273" s="158" customFormat="1" x14ac:dyDescent="0.3"/>
    <row r="274" s="158" customFormat="1" x14ac:dyDescent="0.3"/>
    <row r="275" s="158" customFormat="1" x14ac:dyDescent="0.3"/>
    <row r="276" s="158" customFormat="1" x14ac:dyDescent="0.3"/>
    <row r="277" s="158" customFormat="1" x14ac:dyDescent="0.3"/>
    <row r="278" s="158" customFormat="1" x14ac:dyDescent="0.3"/>
    <row r="279" s="158" customFormat="1" x14ac:dyDescent="0.3"/>
    <row r="280" s="158" customFormat="1" x14ac:dyDescent="0.3"/>
    <row r="281" s="158" customFormat="1" x14ac:dyDescent="0.3"/>
    <row r="282" s="158" customFormat="1" x14ac:dyDescent="0.3"/>
    <row r="283" s="158" customFormat="1" x14ac:dyDescent="0.3"/>
    <row r="284" s="158" customFormat="1" x14ac:dyDescent="0.3"/>
    <row r="285" s="158" customFormat="1" x14ac:dyDescent="0.3"/>
    <row r="286" s="158" customFormat="1" x14ac:dyDescent="0.3"/>
    <row r="287" s="158" customFormat="1" x14ac:dyDescent="0.3"/>
    <row r="288" s="158" customFormat="1" x14ac:dyDescent="0.3"/>
    <row r="289" s="158" customFormat="1" x14ac:dyDescent="0.3"/>
    <row r="290" s="158" customFormat="1" x14ac:dyDescent="0.3"/>
    <row r="291" s="158" customFormat="1" x14ac:dyDescent="0.3"/>
    <row r="292" s="158" customFormat="1" x14ac:dyDescent="0.3"/>
    <row r="293" s="158" customFormat="1" x14ac:dyDescent="0.3"/>
    <row r="294" s="158" customFormat="1" x14ac:dyDescent="0.3"/>
    <row r="295" s="158" customFormat="1" x14ac:dyDescent="0.3"/>
    <row r="296" s="158" customFormat="1" x14ac:dyDescent="0.3"/>
    <row r="297" s="158" customFormat="1" x14ac:dyDescent="0.3"/>
    <row r="298" s="158" customFormat="1" x14ac:dyDescent="0.3"/>
    <row r="299" s="158" customFormat="1" x14ac:dyDescent="0.3"/>
    <row r="300" s="158" customFormat="1" x14ac:dyDescent="0.3"/>
    <row r="301" s="158" customFormat="1" x14ac:dyDescent="0.3"/>
    <row r="302" s="158" customFormat="1" x14ac:dyDescent="0.3"/>
    <row r="303" s="158" customFormat="1" x14ac:dyDescent="0.3"/>
    <row r="304" s="158" customFormat="1" x14ac:dyDescent="0.3"/>
    <row r="305" s="158" customFormat="1" x14ac:dyDescent="0.3"/>
    <row r="306" s="158" customFormat="1" x14ac:dyDescent="0.3"/>
    <row r="307" s="158" customFormat="1" x14ac:dyDescent="0.3"/>
    <row r="308" s="158" customFormat="1" x14ac:dyDescent="0.3"/>
    <row r="309" s="158" customFormat="1" x14ac:dyDescent="0.3"/>
    <row r="310" s="158" customFormat="1" x14ac:dyDescent="0.3"/>
    <row r="311" s="158" customFormat="1" x14ac:dyDescent="0.3"/>
    <row r="312" s="158" customFormat="1" x14ac:dyDescent="0.3"/>
    <row r="313" s="158" customFormat="1" x14ac:dyDescent="0.3"/>
    <row r="314" s="158" customFormat="1" x14ac:dyDescent="0.3"/>
    <row r="315" s="158" customFormat="1" x14ac:dyDescent="0.3"/>
    <row r="316" s="158" customFormat="1" x14ac:dyDescent="0.3"/>
    <row r="317" s="158" customFormat="1" x14ac:dyDescent="0.3"/>
    <row r="318" s="158" customFormat="1" x14ac:dyDescent="0.3"/>
    <row r="319" s="158" customFormat="1" x14ac:dyDescent="0.3"/>
    <row r="320" s="158" customFormat="1" x14ac:dyDescent="0.3"/>
    <row r="321" s="158" customFormat="1" x14ac:dyDescent="0.3"/>
    <row r="322" s="158" customFormat="1" x14ac:dyDescent="0.3"/>
    <row r="323" s="158" customFormat="1" x14ac:dyDescent="0.3"/>
    <row r="324" s="158" customFormat="1" x14ac:dyDescent="0.3"/>
    <row r="325" s="158" customFormat="1" x14ac:dyDescent="0.3"/>
    <row r="326" s="158" customFormat="1" x14ac:dyDescent="0.3"/>
    <row r="327" s="158" customFormat="1" x14ac:dyDescent="0.3"/>
    <row r="328" s="158" customFormat="1" x14ac:dyDescent="0.3"/>
    <row r="329" s="158" customFormat="1" x14ac:dyDescent="0.3"/>
    <row r="330" s="158" customFormat="1" x14ac:dyDescent="0.3"/>
    <row r="331" s="158" customFormat="1" x14ac:dyDescent="0.3"/>
    <row r="332" s="158" customFormat="1" x14ac:dyDescent="0.3"/>
    <row r="333" s="158" customFormat="1" x14ac:dyDescent="0.3"/>
    <row r="334" s="158" customFormat="1" x14ac:dyDescent="0.3"/>
    <row r="335" s="158" customFormat="1" x14ac:dyDescent="0.3"/>
    <row r="336" s="158" customFormat="1" x14ac:dyDescent="0.3"/>
    <row r="337" s="158" customFormat="1" x14ac:dyDescent="0.3"/>
    <row r="338" s="158" customFormat="1" x14ac:dyDescent="0.3"/>
    <row r="339" s="158" customFormat="1" x14ac:dyDescent="0.3"/>
    <row r="340" s="158" customFormat="1" x14ac:dyDescent="0.3"/>
    <row r="341" s="158" customFormat="1" x14ac:dyDescent="0.3"/>
    <row r="342" s="158" customFormat="1" x14ac:dyDescent="0.3"/>
    <row r="343" s="158" customFormat="1" x14ac:dyDescent="0.3"/>
    <row r="344" s="158" customFormat="1" x14ac:dyDescent="0.3"/>
    <row r="345" s="158" customFormat="1" x14ac:dyDescent="0.3"/>
    <row r="346" s="158" customFormat="1" x14ac:dyDescent="0.3"/>
    <row r="347" s="158" customFormat="1" x14ac:dyDescent="0.3"/>
    <row r="348" s="158" customFormat="1" x14ac:dyDescent="0.3"/>
    <row r="349" s="158" customFormat="1" x14ac:dyDescent="0.3"/>
    <row r="350" s="158" customFormat="1" x14ac:dyDescent="0.3"/>
    <row r="351" s="158" customFormat="1" x14ac:dyDescent="0.3"/>
    <row r="352" s="158" customFormat="1" x14ac:dyDescent="0.3"/>
    <row r="353" s="158" customFormat="1" x14ac:dyDescent="0.3"/>
    <row r="354" s="158" customFormat="1" x14ac:dyDescent="0.3"/>
    <row r="355" s="158" customFormat="1" x14ac:dyDescent="0.3"/>
    <row r="356" s="158" customFormat="1" x14ac:dyDescent="0.3"/>
    <row r="357" s="158" customFormat="1" x14ac:dyDescent="0.3"/>
    <row r="358" s="158" customFormat="1" x14ac:dyDescent="0.3"/>
    <row r="359" s="158" customFormat="1" x14ac:dyDescent="0.3"/>
    <row r="360" s="158" customFormat="1" x14ac:dyDescent="0.3"/>
    <row r="361" s="158" customFormat="1" x14ac:dyDescent="0.3"/>
    <row r="362" s="158" customFormat="1" x14ac:dyDescent="0.3"/>
    <row r="363" s="158" customFormat="1" x14ac:dyDescent="0.3"/>
    <row r="364" s="158" customFormat="1" x14ac:dyDescent="0.3"/>
    <row r="365" s="158" customFormat="1" x14ac:dyDescent="0.3"/>
    <row r="366" s="158" customFormat="1" x14ac:dyDescent="0.3"/>
    <row r="367" s="158" customFormat="1" x14ac:dyDescent="0.3"/>
    <row r="368" s="158" customFormat="1" x14ac:dyDescent="0.3"/>
    <row r="369" s="158" customFormat="1" x14ac:dyDescent="0.3"/>
    <row r="370" s="158" customFormat="1" x14ac:dyDescent="0.3"/>
    <row r="371" s="158" customFormat="1" x14ac:dyDescent="0.3"/>
    <row r="372" s="158" customFormat="1" x14ac:dyDescent="0.3"/>
    <row r="373" s="158" customFormat="1" x14ac:dyDescent="0.3"/>
    <row r="374" s="158" customFormat="1" x14ac:dyDescent="0.3"/>
    <row r="375" s="158" customFormat="1" x14ac:dyDescent="0.3"/>
    <row r="376" s="158" customFormat="1" x14ac:dyDescent="0.3"/>
    <row r="377" s="158" customFormat="1" x14ac:dyDescent="0.3"/>
    <row r="378" s="158" customFormat="1" x14ac:dyDescent="0.3"/>
    <row r="379" s="158" customFormat="1" x14ac:dyDescent="0.3"/>
    <row r="380" s="158" customFormat="1" x14ac:dyDescent="0.3"/>
    <row r="381" s="158" customFormat="1" x14ac:dyDescent="0.3"/>
    <row r="382" s="158" customFormat="1" x14ac:dyDescent="0.3"/>
    <row r="383" s="158" customFormat="1" x14ac:dyDescent="0.3"/>
    <row r="384" s="158" customFormat="1" x14ac:dyDescent="0.3"/>
    <row r="385" s="158" customFormat="1" x14ac:dyDescent="0.3"/>
    <row r="386" s="158" customFormat="1" x14ac:dyDescent="0.3"/>
    <row r="387" s="158" customFormat="1" x14ac:dyDescent="0.3"/>
    <row r="388" s="158" customFormat="1" x14ac:dyDescent="0.3"/>
    <row r="389" s="158" customFormat="1" x14ac:dyDescent="0.3"/>
    <row r="390" s="158" customFormat="1" x14ac:dyDescent="0.3"/>
    <row r="391" s="158" customFormat="1" x14ac:dyDescent="0.3"/>
    <row r="392" s="158" customFormat="1" x14ac:dyDescent="0.3"/>
    <row r="393" s="158" customFormat="1" x14ac:dyDescent="0.3"/>
    <row r="394" s="158" customFormat="1" x14ac:dyDescent="0.3"/>
    <row r="395" s="158" customFormat="1" x14ac:dyDescent="0.3"/>
    <row r="396" s="158" customFormat="1" x14ac:dyDescent="0.3"/>
    <row r="397" s="158" customFormat="1" x14ac:dyDescent="0.3"/>
    <row r="398" s="158" customFormat="1" x14ac:dyDescent="0.3"/>
    <row r="399" s="158" customFormat="1" x14ac:dyDescent="0.3"/>
    <row r="400" s="158" customFormat="1" x14ac:dyDescent="0.3"/>
    <row r="401" s="158" customFormat="1" x14ac:dyDescent="0.3"/>
    <row r="402" s="158" customFormat="1" x14ac:dyDescent="0.3"/>
    <row r="403" s="158" customFormat="1" x14ac:dyDescent="0.3"/>
    <row r="404" s="158" customFormat="1" x14ac:dyDescent="0.3"/>
    <row r="405" s="158" customFormat="1" x14ac:dyDescent="0.3"/>
    <row r="406" s="158" customFormat="1" x14ac:dyDescent="0.3"/>
    <row r="407" s="158" customFormat="1" x14ac:dyDescent="0.3"/>
    <row r="408" s="158" customFormat="1" x14ac:dyDescent="0.3"/>
    <row r="409" s="158" customFormat="1" x14ac:dyDescent="0.3"/>
    <row r="410" s="158" customFormat="1" x14ac:dyDescent="0.3"/>
    <row r="411" s="158" customFormat="1" x14ac:dyDescent="0.3"/>
    <row r="412" s="158" customFormat="1" x14ac:dyDescent="0.3"/>
    <row r="413" s="158" customFormat="1" x14ac:dyDescent="0.3"/>
    <row r="414" s="158" customFormat="1" x14ac:dyDescent="0.3"/>
    <row r="415" s="158" customFormat="1" x14ac:dyDescent="0.3"/>
    <row r="416" s="158" customFormat="1" x14ac:dyDescent="0.3"/>
    <row r="417" s="158" customFormat="1" x14ac:dyDescent="0.3"/>
    <row r="418" s="158" customFormat="1" x14ac:dyDescent="0.3"/>
    <row r="419" s="158" customFormat="1" x14ac:dyDescent="0.3"/>
    <row r="420" s="158" customFormat="1" x14ac:dyDescent="0.3"/>
    <row r="421" s="158" customFormat="1" x14ac:dyDescent="0.3"/>
    <row r="422" s="158" customFormat="1" x14ac:dyDescent="0.3"/>
    <row r="423" s="158" customFormat="1" x14ac:dyDescent="0.3"/>
    <row r="424" s="158" customFormat="1" x14ac:dyDescent="0.3"/>
    <row r="425" s="158" customFormat="1" x14ac:dyDescent="0.3"/>
    <row r="426" s="158" customFormat="1" x14ac:dyDescent="0.3"/>
    <row r="427" s="158" customFormat="1" x14ac:dyDescent="0.3"/>
    <row r="428" s="158" customFormat="1" x14ac:dyDescent="0.3"/>
    <row r="429" s="158" customFormat="1" x14ac:dyDescent="0.3"/>
    <row r="430" s="158" customFormat="1" x14ac:dyDescent="0.3"/>
    <row r="431" s="158" customFormat="1" x14ac:dyDescent="0.3"/>
    <row r="432" s="158" customFormat="1" x14ac:dyDescent="0.3"/>
    <row r="433" s="158" customFormat="1" x14ac:dyDescent="0.3"/>
    <row r="434" s="158" customFormat="1" x14ac:dyDescent="0.3"/>
    <row r="435" s="158" customFormat="1" x14ac:dyDescent="0.3"/>
    <row r="436" s="158" customFormat="1" x14ac:dyDescent="0.3"/>
    <row r="437" s="158" customFormat="1" x14ac:dyDescent="0.3"/>
    <row r="438" s="158" customFormat="1" x14ac:dyDescent="0.3"/>
    <row r="439" s="158" customFormat="1" x14ac:dyDescent="0.3"/>
    <row r="440" s="158" customFormat="1" x14ac:dyDescent="0.3"/>
    <row r="441" s="158" customFormat="1" x14ac:dyDescent="0.3"/>
    <row r="442" s="158" customFormat="1" x14ac:dyDescent="0.3"/>
    <row r="443" s="158" customFormat="1" x14ac:dyDescent="0.3"/>
    <row r="444" s="158" customFormat="1" x14ac:dyDescent="0.3"/>
    <row r="445" s="158" customFormat="1" x14ac:dyDescent="0.3"/>
    <row r="446" s="158" customFormat="1" x14ac:dyDescent="0.3"/>
    <row r="447" s="158" customFormat="1" x14ac:dyDescent="0.3"/>
    <row r="448" s="158" customFormat="1" x14ac:dyDescent="0.3"/>
    <row r="449" s="158" customFormat="1" x14ac:dyDescent="0.3"/>
    <row r="450" s="158" customFormat="1" x14ac:dyDescent="0.3"/>
    <row r="451" s="158" customFormat="1" x14ac:dyDescent="0.3"/>
    <row r="452" s="158" customFormat="1" x14ac:dyDescent="0.3"/>
    <row r="453" s="158" customFormat="1" x14ac:dyDescent="0.3"/>
    <row r="454" s="158" customFormat="1" x14ac:dyDescent="0.3"/>
    <row r="455" s="158" customFormat="1" x14ac:dyDescent="0.3"/>
    <row r="456" s="158" customFormat="1" x14ac:dyDescent="0.3"/>
    <row r="457" s="158" customFormat="1" x14ac:dyDescent="0.3"/>
    <row r="458" s="158" customFormat="1" x14ac:dyDescent="0.3"/>
    <row r="459" s="158" customFormat="1" x14ac:dyDescent="0.3"/>
    <row r="460" s="158" customFormat="1" x14ac:dyDescent="0.3"/>
    <row r="461" s="158" customFormat="1" x14ac:dyDescent="0.3"/>
    <row r="462" s="158" customFormat="1" x14ac:dyDescent="0.3"/>
  </sheetData>
  <mergeCells count="2">
    <mergeCell ref="K2:O2"/>
    <mergeCell ref="A4:O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F16" sqref="F16"/>
    </sheetView>
  </sheetViews>
  <sheetFormatPr defaultRowHeight="15" x14ac:dyDescent="0.25"/>
  <cols>
    <col min="1" max="1" width="61.7109375" customWidth="1"/>
    <col min="2" max="2" width="21.85546875" customWidth="1"/>
    <col min="3" max="3" width="9.85546875" bestFit="1" customWidth="1"/>
    <col min="257" max="257" width="61.7109375" customWidth="1"/>
    <col min="258" max="258" width="21.85546875" customWidth="1"/>
    <col min="513" max="513" width="61.7109375" customWidth="1"/>
    <col min="514" max="514" width="21.85546875" customWidth="1"/>
    <col min="769" max="769" width="61.7109375" customWidth="1"/>
    <col min="770" max="770" width="21.85546875" customWidth="1"/>
    <col min="1025" max="1025" width="61.7109375" customWidth="1"/>
    <col min="1026" max="1026" width="21.85546875" customWidth="1"/>
    <col min="1281" max="1281" width="61.7109375" customWidth="1"/>
    <col min="1282" max="1282" width="21.85546875" customWidth="1"/>
    <col min="1537" max="1537" width="61.7109375" customWidth="1"/>
    <col min="1538" max="1538" width="21.85546875" customWidth="1"/>
    <col min="1793" max="1793" width="61.7109375" customWidth="1"/>
    <col min="1794" max="1794" width="21.85546875" customWidth="1"/>
    <col min="2049" max="2049" width="61.7109375" customWidth="1"/>
    <col min="2050" max="2050" width="21.85546875" customWidth="1"/>
    <col min="2305" max="2305" width="61.7109375" customWidth="1"/>
    <col min="2306" max="2306" width="21.85546875" customWidth="1"/>
    <col min="2561" max="2561" width="61.7109375" customWidth="1"/>
    <col min="2562" max="2562" width="21.85546875" customWidth="1"/>
    <col min="2817" max="2817" width="61.7109375" customWidth="1"/>
    <col min="2818" max="2818" width="21.85546875" customWidth="1"/>
    <col min="3073" max="3073" width="61.7109375" customWidth="1"/>
    <col min="3074" max="3074" width="21.85546875" customWidth="1"/>
    <col min="3329" max="3329" width="61.7109375" customWidth="1"/>
    <col min="3330" max="3330" width="21.85546875" customWidth="1"/>
    <col min="3585" max="3585" width="61.7109375" customWidth="1"/>
    <col min="3586" max="3586" width="21.85546875" customWidth="1"/>
    <col min="3841" max="3841" width="61.7109375" customWidth="1"/>
    <col min="3842" max="3842" width="21.85546875" customWidth="1"/>
    <col min="4097" max="4097" width="61.7109375" customWidth="1"/>
    <col min="4098" max="4098" width="21.85546875" customWidth="1"/>
    <col min="4353" max="4353" width="61.7109375" customWidth="1"/>
    <col min="4354" max="4354" width="21.85546875" customWidth="1"/>
    <col min="4609" max="4609" width="61.7109375" customWidth="1"/>
    <col min="4610" max="4610" width="21.85546875" customWidth="1"/>
    <col min="4865" max="4865" width="61.7109375" customWidth="1"/>
    <col min="4866" max="4866" width="21.85546875" customWidth="1"/>
    <col min="5121" max="5121" width="61.7109375" customWidth="1"/>
    <col min="5122" max="5122" width="21.85546875" customWidth="1"/>
    <col min="5377" max="5377" width="61.7109375" customWidth="1"/>
    <col min="5378" max="5378" width="21.85546875" customWidth="1"/>
    <col min="5633" max="5633" width="61.7109375" customWidth="1"/>
    <col min="5634" max="5634" width="21.85546875" customWidth="1"/>
    <col min="5889" max="5889" width="61.7109375" customWidth="1"/>
    <col min="5890" max="5890" width="21.85546875" customWidth="1"/>
    <col min="6145" max="6145" width="61.7109375" customWidth="1"/>
    <col min="6146" max="6146" width="21.85546875" customWidth="1"/>
    <col min="6401" max="6401" width="61.7109375" customWidth="1"/>
    <col min="6402" max="6402" width="21.85546875" customWidth="1"/>
    <col min="6657" max="6657" width="61.7109375" customWidth="1"/>
    <col min="6658" max="6658" width="21.85546875" customWidth="1"/>
    <col min="6913" max="6913" width="61.7109375" customWidth="1"/>
    <col min="6914" max="6914" width="21.85546875" customWidth="1"/>
    <col min="7169" max="7169" width="61.7109375" customWidth="1"/>
    <col min="7170" max="7170" width="21.85546875" customWidth="1"/>
    <col min="7425" max="7425" width="61.7109375" customWidth="1"/>
    <col min="7426" max="7426" width="21.85546875" customWidth="1"/>
    <col min="7681" max="7681" width="61.7109375" customWidth="1"/>
    <col min="7682" max="7682" width="21.85546875" customWidth="1"/>
    <col min="7937" max="7937" width="61.7109375" customWidth="1"/>
    <col min="7938" max="7938" width="21.85546875" customWidth="1"/>
    <col min="8193" max="8193" width="61.7109375" customWidth="1"/>
    <col min="8194" max="8194" width="21.85546875" customWidth="1"/>
    <col min="8449" max="8449" width="61.7109375" customWidth="1"/>
    <col min="8450" max="8450" width="21.85546875" customWidth="1"/>
    <col min="8705" max="8705" width="61.7109375" customWidth="1"/>
    <col min="8706" max="8706" width="21.85546875" customWidth="1"/>
    <col min="8961" max="8961" width="61.7109375" customWidth="1"/>
    <col min="8962" max="8962" width="21.85546875" customWidth="1"/>
    <col min="9217" max="9217" width="61.7109375" customWidth="1"/>
    <col min="9218" max="9218" width="21.85546875" customWidth="1"/>
    <col min="9473" max="9473" width="61.7109375" customWidth="1"/>
    <col min="9474" max="9474" width="21.85546875" customWidth="1"/>
    <col min="9729" max="9729" width="61.7109375" customWidth="1"/>
    <col min="9730" max="9730" width="21.85546875" customWidth="1"/>
    <col min="9985" max="9985" width="61.7109375" customWidth="1"/>
    <col min="9986" max="9986" width="21.85546875" customWidth="1"/>
    <col min="10241" max="10241" width="61.7109375" customWidth="1"/>
    <col min="10242" max="10242" width="21.85546875" customWidth="1"/>
    <col min="10497" max="10497" width="61.7109375" customWidth="1"/>
    <col min="10498" max="10498" width="21.85546875" customWidth="1"/>
    <col min="10753" max="10753" width="61.7109375" customWidth="1"/>
    <col min="10754" max="10754" width="21.85546875" customWidth="1"/>
    <col min="11009" max="11009" width="61.7109375" customWidth="1"/>
    <col min="11010" max="11010" width="21.85546875" customWidth="1"/>
    <col min="11265" max="11265" width="61.7109375" customWidth="1"/>
    <col min="11266" max="11266" width="21.85546875" customWidth="1"/>
    <col min="11521" max="11521" width="61.7109375" customWidth="1"/>
    <col min="11522" max="11522" width="21.85546875" customWidth="1"/>
    <col min="11777" max="11777" width="61.7109375" customWidth="1"/>
    <col min="11778" max="11778" width="21.85546875" customWidth="1"/>
    <col min="12033" max="12033" width="61.7109375" customWidth="1"/>
    <col min="12034" max="12034" width="21.85546875" customWidth="1"/>
    <col min="12289" max="12289" width="61.7109375" customWidth="1"/>
    <col min="12290" max="12290" width="21.85546875" customWidth="1"/>
    <col min="12545" max="12545" width="61.7109375" customWidth="1"/>
    <col min="12546" max="12546" width="21.85546875" customWidth="1"/>
    <col min="12801" max="12801" width="61.7109375" customWidth="1"/>
    <col min="12802" max="12802" width="21.85546875" customWidth="1"/>
    <col min="13057" max="13057" width="61.7109375" customWidth="1"/>
    <col min="13058" max="13058" width="21.85546875" customWidth="1"/>
    <col min="13313" max="13313" width="61.7109375" customWidth="1"/>
    <col min="13314" max="13314" width="21.85546875" customWidth="1"/>
    <col min="13569" max="13569" width="61.7109375" customWidth="1"/>
    <col min="13570" max="13570" width="21.85546875" customWidth="1"/>
    <col min="13825" max="13825" width="61.7109375" customWidth="1"/>
    <col min="13826" max="13826" width="21.85546875" customWidth="1"/>
    <col min="14081" max="14081" width="61.7109375" customWidth="1"/>
    <col min="14082" max="14082" width="21.85546875" customWidth="1"/>
    <col min="14337" max="14337" width="61.7109375" customWidth="1"/>
    <col min="14338" max="14338" width="21.85546875" customWidth="1"/>
    <col min="14593" max="14593" width="61.7109375" customWidth="1"/>
    <col min="14594" max="14594" width="21.85546875" customWidth="1"/>
    <col min="14849" max="14849" width="61.7109375" customWidth="1"/>
    <col min="14850" max="14850" width="21.85546875" customWidth="1"/>
    <col min="15105" max="15105" width="61.7109375" customWidth="1"/>
    <col min="15106" max="15106" width="21.85546875" customWidth="1"/>
    <col min="15361" max="15361" width="61.7109375" customWidth="1"/>
    <col min="15362" max="15362" width="21.85546875" customWidth="1"/>
    <col min="15617" max="15617" width="61.7109375" customWidth="1"/>
    <col min="15618" max="15618" width="21.85546875" customWidth="1"/>
    <col min="15873" max="15873" width="61.7109375" customWidth="1"/>
    <col min="15874" max="15874" width="21.85546875" customWidth="1"/>
    <col min="16129" max="16129" width="61.7109375" customWidth="1"/>
    <col min="16130" max="16130" width="21.85546875" customWidth="1"/>
  </cols>
  <sheetData>
    <row r="2" spans="1:8" x14ac:dyDescent="0.25">
      <c r="A2" s="292" t="s">
        <v>335</v>
      </c>
      <c r="B2" s="292"/>
    </row>
    <row r="3" spans="1:8" x14ac:dyDescent="0.25">
      <c r="B3" s="43"/>
    </row>
    <row r="4" spans="1:8" x14ac:dyDescent="0.25">
      <c r="B4" s="43"/>
    </row>
    <row r="5" spans="1:8" ht="15.75" x14ac:dyDescent="0.25">
      <c r="A5" s="277" t="s">
        <v>0</v>
      </c>
      <c r="B5" s="277"/>
    </row>
    <row r="6" spans="1:8" x14ac:dyDescent="0.25">
      <c r="A6" s="281"/>
      <c r="B6" s="281"/>
    </row>
    <row r="7" spans="1:8" ht="15.75" x14ac:dyDescent="0.25">
      <c r="A7" s="277" t="s">
        <v>235</v>
      </c>
      <c r="B7" s="277"/>
    </row>
    <row r="9" spans="1:8" x14ac:dyDescent="0.25">
      <c r="A9" s="175"/>
      <c r="B9" s="176" t="s">
        <v>222</v>
      </c>
    </row>
    <row r="10" spans="1:8" x14ac:dyDescent="0.25">
      <c r="A10" s="175"/>
    </row>
    <row r="11" spans="1:8" ht="91.5" x14ac:dyDescent="0.35">
      <c r="A11" s="128" t="s">
        <v>107</v>
      </c>
      <c r="B11" s="131" t="s">
        <v>108</v>
      </c>
      <c r="C11" s="131" t="s">
        <v>354</v>
      </c>
    </row>
    <row r="12" spans="1:8" ht="16.5" hidden="1" x14ac:dyDescent="0.25">
      <c r="A12" s="177"/>
      <c r="B12" s="178"/>
      <c r="C12" s="178"/>
      <c r="D12" s="179"/>
      <c r="E12" s="179"/>
      <c r="F12" s="179"/>
      <c r="G12" s="179"/>
      <c r="H12" s="179"/>
    </row>
    <row r="13" spans="1:8" ht="16.5" x14ac:dyDescent="0.25">
      <c r="A13" s="177" t="s">
        <v>355</v>
      </c>
      <c r="B13" s="178"/>
      <c r="C13" s="333">
        <v>3036</v>
      </c>
      <c r="D13" s="179"/>
      <c r="E13" s="179"/>
      <c r="F13" s="179"/>
      <c r="G13" s="179"/>
      <c r="H13" s="179"/>
    </row>
    <row r="14" spans="1:8" ht="18.75" x14ac:dyDescent="0.25">
      <c r="A14" s="177" t="s">
        <v>223</v>
      </c>
      <c r="B14" s="180">
        <v>25197</v>
      </c>
      <c r="C14" s="180">
        <v>26512</v>
      </c>
      <c r="D14" s="179"/>
      <c r="E14" s="179"/>
      <c r="F14" s="179"/>
      <c r="G14" s="179"/>
      <c r="H14" s="179"/>
    </row>
    <row r="15" spans="1:8" ht="18.75" hidden="1" x14ac:dyDescent="0.25">
      <c r="A15" s="177" t="s">
        <v>224</v>
      </c>
      <c r="B15" s="180">
        <v>100</v>
      </c>
      <c r="C15" s="180">
        <v>675</v>
      </c>
      <c r="D15" s="179"/>
      <c r="E15" s="179"/>
      <c r="F15" s="179"/>
      <c r="G15" s="179"/>
      <c r="H15" s="179"/>
    </row>
    <row r="16" spans="1:8" ht="18.75" x14ac:dyDescent="0.25">
      <c r="A16" s="177" t="s">
        <v>225</v>
      </c>
      <c r="B16" s="181"/>
      <c r="C16" s="181"/>
      <c r="D16" s="179"/>
      <c r="E16" s="179"/>
      <c r="F16" s="179"/>
      <c r="G16" s="179"/>
      <c r="H16" s="179"/>
    </row>
    <row r="17" spans="1:8" ht="18.75" x14ac:dyDescent="0.25">
      <c r="A17" s="177" t="s">
        <v>226</v>
      </c>
      <c r="B17" s="180">
        <v>4200</v>
      </c>
      <c r="C17" s="180">
        <v>38260</v>
      </c>
      <c r="D17" s="179"/>
      <c r="E17" s="179"/>
      <c r="F17" s="179"/>
      <c r="G17" s="179"/>
      <c r="H17" s="179"/>
    </row>
    <row r="18" spans="1:8" ht="18.75" x14ac:dyDescent="0.25">
      <c r="A18" s="177" t="s">
        <v>227</v>
      </c>
      <c r="B18" s="180">
        <v>7964</v>
      </c>
      <c r="C18" s="180">
        <v>12650</v>
      </c>
      <c r="D18" s="184"/>
      <c r="E18" s="184"/>
      <c r="F18" s="184"/>
      <c r="G18" s="184"/>
      <c r="H18" s="184"/>
    </row>
    <row r="19" spans="1:8" ht="18.75" x14ac:dyDescent="0.25">
      <c r="A19" s="182" t="s">
        <v>228</v>
      </c>
      <c r="B19" s="183">
        <f>SUM(B14:B18)</f>
        <v>37461</v>
      </c>
      <c r="C19" s="183">
        <f>SUM(C13:C18)</f>
        <v>81133</v>
      </c>
      <c r="D19" s="184"/>
      <c r="E19" s="184"/>
      <c r="F19" s="184"/>
      <c r="G19" s="184"/>
      <c r="H19" s="184"/>
    </row>
    <row r="20" spans="1:8" ht="18.75" x14ac:dyDescent="0.25">
      <c r="A20" s="185" t="s">
        <v>229</v>
      </c>
      <c r="B20" s="186">
        <v>8661</v>
      </c>
      <c r="C20" s="186">
        <v>0</v>
      </c>
      <c r="D20" s="184"/>
      <c r="E20" s="184"/>
      <c r="F20" s="184"/>
      <c r="G20" s="184"/>
      <c r="H20" s="184"/>
    </row>
    <row r="21" spans="1:8" ht="18.75" x14ac:dyDescent="0.25">
      <c r="A21" s="185" t="s">
        <v>230</v>
      </c>
      <c r="B21" s="186">
        <v>0</v>
      </c>
      <c r="C21" s="186">
        <v>0</v>
      </c>
      <c r="D21" s="184"/>
      <c r="E21" s="184"/>
      <c r="F21" s="184"/>
      <c r="G21" s="184"/>
      <c r="H21" s="184"/>
    </row>
    <row r="22" spans="1:8" ht="18.75" x14ac:dyDescent="0.25">
      <c r="A22" s="185" t="s">
        <v>231</v>
      </c>
      <c r="B22" s="186">
        <v>2339</v>
      </c>
      <c r="C22" s="186">
        <v>0</v>
      </c>
      <c r="D22" s="184"/>
      <c r="E22" s="184"/>
      <c r="F22" s="184"/>
      <c r="G22" s="184"/>
      <c r="H22" s="184"/>
    </row>
    <row r="23" spans="1:8" ht="18.75" x14ac:dyDescent="0.25">
      <c r="A23" s="187" t="s">
        <v>232</v>
      </c>
      <c r="B23" s="188">
        <f>SUM(B20:B22)</f>
        <v>11000</v>
      </c>
      <c r="C23" s="188">
        <f>SUM(C20:C22)</f>
        <v>0</v>
      </c>
      <c r="D23" s="184"/>
      <c r="E23" s="184"/>
      <c r="F23" s="184"/>
      <c r="G23" s="184"/>
      <c r="H23" s="184"/>
    </row>
    <row r="24" spans="1:8" ht="29.25" x14ac:dyDescent="0.25">
      <c r="A24" s="187" t="s">
        <v>233</v>
      </c>
      <c r="B24" s="188">
        <v>300</v>
      </c>
      <c r="C24" s="188">
        <v>300</v>
      </c>
    </row>
    <row r="25" spans="1:8" x14ac:dyDescent="0.25">
      <c r="A25" s="189"/>
      <c r="B25" s="189"/>
      <c r="C25" s="189"/>
    </row>
    <row r="26" spans="1:8" ht="18" x14ac:dyDescent="0.25">
      <c r="A26" s="190" t="s">
        <v>234</v>
      </c>
      <c r="B26" s="191">
        <f>SUM(B19+B23+B24)</f>
        <v>48761</v>
      </c>
      <c r="C26" s="191">
        <f>SUM(C19+C23+C24)</f>
        <v>81433</v>
      </c>
    </row>
    <row r="31" spans="1:8" x14ac:dyDescent="0.25">
      <c r="B31" s="113"/>
    </row>
    <row r="33" spans="2:2" x14ac:dyDescent="0.25">
      <c r="B33" s="42"/>
    </row>
    <row r="34" spans="2:2" x14ac:dyDescent="0.25">
      <c r="B34" s="87"/>
    </row>
    <row r="35" spans="2:2" x14ac:dyDescent="0.25">
      <c r="B35" s="113"/>
    </row>
    <row r="36" spans="2:2" x14ac:dyDescent="0.25">
      <c r="B36" s="192"/>
    </row>
  </sheetData>
  <mergeCells count="4">
    <mergeCell ref="A2:B2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5" sqref="A5:XFD5"/>
    </sheetView>
  </sheetViews>
  <sheetFormatPr defaultRowHeight="15" x14ac:dyDescent="0.25"/>
  <cols>
    <col min="1" max="1" width="55" customWidth="1"/>
    <col min="3" max="3" width="16.5703125" customWidth="1"/>
    <col min="4" max="4" width="15.85546875" customWidth="1"/>
    <col min="5" max="5" width="18.7109375" customWidth="1"/>
    <col min="6" max="6" width="18.42578125" customWidth="1"/>
    <col min="7" max="7" width="21.28515625" customWidth="1"/>
  </cols>
  <sheetData>
    <row r="1" spans="1:7" ht="18" x14ac:dyDescent="0.25">
      <c r="B1" s="193"/>
      <c r="C1" s="293" t="s">
        <v>336</v>
      </c>
      <c r="D1" s="293"/>
      <c r="E1" s="293"/>
      <c r="F1" s="293"/>
      <c r="G1" s="293"/>
    </row>
    <row r="2" spans="1:7" ht="18" x14ac:dyDescent="0.25">
      <c r="B2" s="193"/>
      <c r="C2" s="194"/>
      <c r="D2" s="194"/>
      <c r="E2" s="194"/>
      <c r="F2" s="194"/>
      <c r="G2" s="194"/>
    </row>
    <row r="3" spans="1:7" ht="18" x14ac:dyDescent="0.25">
      <c r="B3" s="193"/>
      <c r="C3" s="233"/>
      <c r="D3" s="233"/>
      <c r="E3" s="233"/>
      <c r="F3" s="233"/>
      <c r="G3" s="233"/>
    </row>
    <row r="4" spans="1:7" ht="10.5" customHeight="1" x14ac:dyDescent="0.25">
      <c r="A4" s="294" t="s">
        <v>236</v>
      </c>
      <c r="B4" s="294"/>
      <c r="C4" s="294"/>
      <c r="D4" s="294"/>
      <c r="E4" s="294"/>
      <c r="F4" s="294"/>
      <c r="G4" s="294"/>
    </row>
    <row r="5" spans="1:7" ht="10.5" customHeight="1" x14ac:dyDescent="0.25">
      <c r="A5" s="234"/>
      <c r="B5" s="234"/>
      <c r="C5" s="234"/>
      <c r="D5" s="234"/>
      <c r="E5" s="234"/>
      <c r="F5" s="234"/>
      <c r="G5" s="234"/>
    </row>
    <row r="6" spans="1:7" ht="24.75" customHeight="1" x14ac:dyDescent="0.25">
      <c r="A6" s="195"/>
      <c r="B6" s="196"/>
      <c r="C6" s="298" t="s">
        <v>240</v>
      </c>
      <c r="D6" s="298"/>
      <c r="E6" s="298"/>
      <c r="F6" s="298"/>
      <c r="G6" s="198" t="s">
        <v>237</v>
      </c>
    </row>
    <row r="7" spans="1:7" x14ac:dyDescent="0.25">
      <c r="A7" s="295" t="s">
        <v>238</v>
      </c>
      <c r="B7" s="297" t="s">
        <v>239</v>
      </c>
      <c r="G7" s="299" t="s">
        <v>241</v>
      </c>
    </row>
    <row r="8" spans="1:7" ht="25.5" customHeight="1" x14ac:dyDescent="0.25">
      <c r="A8" s="296"/>
      <c r="B8" s="297"/>
      <c r="C8" s="199" t="s">
        <v>242</v>
      </c>
      <c r="D8" s="199" t="s">
        <v>243</v>
      </c>
      <c r="E8" s="199" t="s">
        <v>244</v>
      </c>
      <c r="F8" s="199" t="s">
        <v>299</v>
      </c>
      <c r="G8" s="300"/>
    </row>
    <row r="9" spans="1:7" ht="15.75" x14ac:dyDescent="0.25">
      <c r="A9" s="200" t="s">
        <v>245</v>
      </c>
      <c r="B9" s="201" t="s">
        <v>246</v>
      </c>
      <c r="C9" s="202" t="s">
        <v>247</v>
      </c>
      <c r="D9" s="202" t="s">
        <v>248</v>
      </c>
      <c r="E9" s="202" t="s">
        <v>249</v>
      </c>
      <c r="F9" s="202" t="s">
        <v>250</v>
      </c>
      <c r="G9" s="203" t="s">
        <v>251</v>
      </c>
    </row>
    <row r="10" spans="1:7" ht="15.75" x14ac:dyDescent="0.25">
      <c r="A10" s="204" t="s">
        <v>252</v>
      </c>
      <c r="B10" s="201" t="s">
        <v>253</v>
      </c>
      <c r="C10" s="205">
        <v>79550</v>
      </c>
      <c r="D10" s="205">
        <v>79550</v>
      </c>
      <c r="E10" s="205">
        <v>79800</v>
      </c>
      <c r="F10" s="205">
        <v>79800</v>
      </c>
      <c r="G10" s="206">
        <f>SUM(C10:F10)</f>
        <v>318700</v>
      </c>
    </row>
    <row r="11" spans="1:7" ht="15.75" x14ac:dyDescent="0.25">
      <c r="A11" s="204" t="s">
        <v>254</v>
      </c>
      <c r="B11" s="201" t="s">
        <v>255</v>
      </c>
      <c r="C11" s="205"/>
      <c r="D11" s="205"/>
      <c r="E11" s="205"/>
      <c r="F11" s="205"/>
      <c r="G11" s="206"/>
    </row>
    <row r="12" spans="1:7" ht="15.75" x14ac:dyDescent="0.25">
      <c r="A12" s="207" t="s">
        <v>256</v>
      </c>
      <c r="B12" s="201" t="s">
        <v>257</v>
      </c>
      <c r="C12" s="205">
        <v>360</v>
      </c>
      <c r="D12" s="205">
        <v>360</v>
      </c>
      <c r="E12" s="205">
        <v>380</v>
      </c>
      <c r="F12" s="205">
        <v>420</v>
      </c>
      <c r="G12" s="206">
        <f>SUM(C12:F12)</f>
        <v>1520</v>
      </c>
    </row>
    <row r="13" spans="1:7" ht="15.75" x14ac:dyDescent="0.25">
      <c r="A13" s="207" t="s">
        <v>258</v>
      </c>
      <c r="B13" s="201" t="s">
        <v>259</v>
      </c>
      <c r="C13" s="205">
        <v>400</v>
      </c>
      <c r="D13" s="205"/>
      <c r="E13" s="205"/>
      <c r="F13" s="205"/>
      <c r="G13" s="206">
        <f>SUM(C13:F13)</f>
        <v>400</v>
      </c>
    </row>
    <row r="14" spans="1:7" ht="25.5" x14ac:dyDescent="0.25">
      <c r="A14" s="208" t="s">
        <v>260</v>
      </c>
      <c r="B14" s="201" t="s">
        <v>261</v>
      </c>
      <c r="C14" s="205"/>
      <c r="D14" s="205"/>
      <c r="E14" s="205"/>
      <c r="F14" s="205"/>
      <c r="G14" s="206"/>
    </row>
    <row r="15" spans="1:7" ht="15.75" x14ac:dyDescent="0.25">
      <c r="A15" s="204" t="s">
        <v>262</v>
      </c>
      <c r="B15" s="201" t="s">
        <v>263</v>
      </c>
      <c r="C15" s="205"/>
      <c r="D15" s="205"/>
      <c r="E15" s="205"/>
      <c r="F15" s="205"/>
      <c r="G15" s="206"/>
    </row>
    <row r="16" spans="1:7" ht="16.5" thickBot="1" x14ac:dyDescent="0.3">
      <c r="A16" s="209" t="s">
        <v>264</v>
      </c>
      <c r="B16" s="210" t="s">
        <v>265</v>
      </c>
      <c r="C16" s="211"/>
      <c r="D16" s="211"/>
      <c r="E16" s="211"/>
      <c r="F16" s="211"/>
      <c r="G16" s="212"/>
    </row>
    <row r="17" spans="1:7" ht="16.5" thickBot="1" x14ac:dyDescent="0.3">
      <c r="A17" s="213" t="s">
        <v>266</v>
      </c>
      <c r="B17" s="214" t="s">
        <v>267</v>
      </c>
      <c r="C17" s="215">
        <f>SUM(C10:C16)</f>
        <v>80310</v>
      </c>
      <c r="D17" s="215">
        <f>SUM(D10:D16)</f>
        <v>79910</v>
      </c>
      <c r="E17" s="215">
        <f>SUM(E10:E16)</f>
        <v>80180</v>
      </c>
      <c r="F17" s="215">
        <f>SUM(F10:F16)</f>
        <v>80220</v>
      </c>
      <c r="G17" s="216">
        <f>SUM(C17:F17)</f>
        <v>320620</v>
      </c>
    </row>
    <row r="18" spans="1:7" ht="16.5" thickBot="1" x14ac:dyDescent="0.3">
      <c r="A18" s="213" t="s">
        <v>268</v>
      </c>
      <c r="B18" s="214" t="s">
        <v>269</v>
      </c>
      <c r="C18" s="215">
        <f>+C17/2</f>
        <v>40155</v>
      </c>
      <c r="D18" s="215">
        <f>+D17/2</f>
        <v>39955</v>
      </c>
      <c r="E18" s="215">
        <f>+E17/2</f>
        <v>40090</v>
      </c>
      <c r="F18" s="215">
        <f>+F17/2</f>
        <v>40110</v>
      </c>
      <c r="G18" s="216">
        <f>SUM(C18:F18)</f>
        <v>160310</v>
      </c>
    </row>
    <row r="19" spans="1:7" ht="16.5" thickBot="1" x14ac:dyDescent="0.3">
      <c r="A19" s="217" t="s">
        <v>270</v>
      </c>
      <c r="B19" s="214" t="s">
        <v>271</v>
      </c>
      <c r="C19" s="218"/>
      <c r="D19" s="218"/>
      <c r="E19" s="218"/>
      <c r="F19" s="218"/>
      <c r="G19" s="216">
        <f t="shared" ref="G19:G35" si="0">SUM(C19:F19)</f>
        <v>0</v>
      </c>
    </row>
    <row r="20" spans="1:7" ht="15.75" x14ac:dyDescent="0.25">
      <c r="A20" s="219" t="s">
        <v>272</v>
      </c>
      <c r="B20" s="220" t="s">
        <v>273</v>
      </c>
      <c r="C20" s="221"/>
      <c r="D20" s="221"/>
      <c r="E20" s="221"/>
      <c r="F20" s="221"/>
      <c r="G20" s="222">
        <f t="shared" si="0"/>
        <v>0</v>
      </c>
    </row>
    <row r="21" spans="1:7" ht="15.75" x14ac:dyDescent="0.25">
      <c r="A21" s="223" t="s">
        <v>274</v>
      </c>
      <c r="B21" s="201" t="s">
        <v>275</v>
      </c>
      <c r="C21" s="205"/>
      <c r="D21" s="205"/>
      <c r="E21" s="205"/>
      <c r="F21" s="205"/>
      <c r="G21" s="206">
        <f t="shared" si="0"/>
        <v>0</v>
      </c>
    </row>
    <row r="22" spans="1:7" ht="15.75" x14ac:dyDescent="0.25">
      <c r="A22" s="223" t="s">
        <v>276</v>
      </c>
      <c r="B22" s="201" t="s">
        <v>277</v>
      </c>
      <c r="C22" s="205"/>
      <c r="D22" s="205"/>
      <c r="E22" s="205"/>
      <c r="F22" s="205"/>
      <c r="G22" s="206">
        <f t="shared" si="0"/>
        <v>0</v>
      </c>
    </row>
    <row r="23" spans="1:7" ht="15.75" x14ac:dyDescent="0.25">
      <c r="A23" s="223" t="s">
        <v>278</v>
      </c>
      <c r="B23" s="201" t="s">
        <v>279</v>
      </c>
      <c r="C23" s="205"/>
      <c r="D23" s="205"/>
      <c r="E23" s="205"/>
      <c r="F23" s="205"/>
      <c r="G23" s="206">
        <f t="shared" si="0"/>
        <v>0</v>
      </c>
    </row>
    <row r="24" spans="1:7" ht="15.75" x14ac:dyDescent="0.25">
      <c r="A24" s="223" t="s">
        <v>280</v>
      </c>
      <c r="B24" s="201" t="s">
        <v>281</v>
      </c>
      <c r="C24" s="205"/>
      <c r="D24" s="205"/>
      <c r="E24" s="205"/>
      <c r="F24" s="205"/>
      <c r="G24" s="206">
        <f t="shared" si="0"/>
        <v>0</v>
      </c>
    </row>
    <row r="25" spans="1:7" ht="15.75" x14ac:dyDescent="0.25">
      <c r="A25" s="223" t="s">
        <v>282</v>
      </c>
      <c r="B25" s="201" t="s">
        <v>283</v>
      </c>
      <c r="C25" s="205"/>
      <c r="D25" s="205"/>
      <c r="E25" s="205"/>
      <c r="F25" s="205"/>
      <c r="G25" s="206">
        <f t="shared" si="0"/>
        <v>0</v>
      </c>
    </row>
    <row r="26" spans="1:7" ht="16.5" thickBot="1" x14ac:dyDescent="0.3">
      <c r="A26" s="224" t="s">
        <v>284</v>
      </c>
      <c r="B26" s="201" t="s">
        <v>285</v>
      </c>
      <c r="C26" s="205"/>
      <c r="D26" s="205"/>
      <c r="E26" s="205"/>
      <c r="F26" s="205"/>
      <c r="G26" s="206">
        <f t="shared" si="0"/>
        <v>0</v>
      </c>
    </row>
    <row r="27" spans="1:7" ht="23.25" thickBot="1" x14ac:dyDescent="0.3">
      <c r="A27" s="217" t="s">
        <v>286</v>
      </c>
      <c r="B27" s="201" t="s">
        <v>287</v>
      </c>
      <c r="C27" s="205"/>
      <c r="D27" s="205"/>
      <c r="E27" s="205"/>
      <c r="F27" s="205"/>
      <c r="G27" s="206">
        <f t="shared" si="0"/>
        <v>0</v>
      </c>
    </row>
    <row r="28" spans="1:7" ht="15.75" x14ac:dyDescent="0.25">
      <c r="A28" s="219" t="s">
        <v>272</v>
      </c>
      <c r="B28" s="201" t="s">
        <v>288</v>
      </c>
      <c r="C28" s="205"/>
      <c r="D28" s="205"/>
      <c r="E28" s="205"/>
      <c r="F28" s="205"/>
      <c r="G28" s="206">
        <f t="shared" si="0"/>
        <v>0</v>
      </c>
    </row>
    <row r="29" spans="1:7" ht="15.75" x14ac:dyDescent="0.25">
      <c r="A29" s="223" t="s">
        <v>274</v>
      </c>
      <c r="B29" s="201" t="s">
        <v>289</v>
      </c>
      <c r="C29" s="205"/>
      <c r="D29" s="205"/>
      <c r="E29" s="205"/>
      <c r="F29" s="205"/>
      <c r="G29" s="206">
        <f t="shared" si="0"/>
        <v>0</v>
      </c>
    </row>
    <row r="30" spans="1:7" ht="15.75" x14ac:dyDescent="0.25">
      <c r="A30" s="223" t="s">
        <v>276</v>
      </c>
      <c r="B30" s="201" t="s">
        <v>290</v>
      </c>
      <c r="C30" s="205"/>
      <c r="D30" s="205"/>
      <c r="E30" s="205"/>
      <c r="F30" s="205"/>
      <c r="G30" s="206">
        <f t="shared" si="0"/>
        <v>0</v>
      </c>
    </row>
    <row r="31" spans="1:7" ht="15.75" x14ac:dyDescent="0.25">
      <c r="A31" s="223" t="s">
        <v>278</v>
      </c>
      <c r="B31" s="201" t="s">
        <v>291</v>
      </c>
      <c r="C31" s="205"/>
      <c r="D31" s="205"/>
      <c r="E31" s="205"/>
      <c r="F31" s="205"/>
      <c r="G31" s="206">
        <f t="shared" si="0"/>
        <v>0</v>
      </c>
    </row>
    <row r="32" spans="1:7" ht="15.75" x14ac:dyDescent="0.25">
      <c r="A32" s="223" t="s">
        <v>280</v>
      </c>
      <c r="B32" s="201" t="s">
        <v>292</v>
      </c>
      <c r="C32" s="205"/>
      <c r="D32" s="205"/>
      <c r="E32" s="205"/>
      <c r="F32" s="205"/>
      <c r="G32" s="206">
        <f t="shared" si="0"/>
        <v>0</v>
      </c>
    </row>
    <row r="33" spans="1:7" ht="15.75" x14ac:dyDescent="0.25">
      <c r="A33" s="223" t="s">
        <v>282</v>
      </c>
      <c r="B33" s="201" t="s">
        <v>293</v>
      </c>
      <c r="C33" s="205"/>
      <c r="D33" s="205"/>
      <c r="E33" s="205"/>
      <c r="F33" s="205"/>
      <c r="G33" s="206">
        <f t="shared" si="0"/>
        <v>0</v>
      </c>
    </row>
    <row r="34" spans="1:7" ht="15.75" x14ac:dyDescent="0.25">
      <c r="A34" s="224" t="s">
        <v>284</v>
      </c>
      <c r="B34" s="201" t="s">
        <v>294</v>
      </c>
      <c r="C34" s="205"/>
      <c r="D34" s="205"/>
      <c r="E34" s="205"/>
      <c r="F34" s="205"/>
      <c r="G34" s="206">
        <f t="shared" si="0"/>
        <v>0</v>
      </c>
    </row>
    <row r="35" spans="1:7" ht="18.75" x14ac:dyDescent="0.3">
      <c r="A35" s="225" t="s">
        <v>295</v>
      </c>
      <c r="B35" s="201" t="s">
        <v>296</v>
      </c>
      <c r="C35" s="226"/>
      <c r="D35" s="226"/>
      <c r="E35" s="226"/>
      <c r="F35" s="226"/>
      <c r="G35" s="206">
        <f t="shared" si="0"/>
        <v>0</v>
      </c>
    </row>
    <row r="36" spans="1:7" ht="25.5" x14ac:dyDescent="0.25">
      <c r="A36" s="227" t="s">
        <v>297</v>
      </c>
      <c r="B36" s="201" t="s">
        <v>298</v>
      </c>
      <c r="C36" s="228">
        <f>C18-C35</f>
        <v>40155</v>
      </c>
      <c r="D36" s="228">
        <f t="shared" ref="D36:G36" si="1">D18-D35</f>
        <v>39955</v>
      </c>
      <c r="E36" s="228">
        <f t="shared" si="1"/>
        <v>40090</v>
      </c>
      <c r="F36" s="228">
        <f t="shared" si="1"/>
        <v>40110</v>
      </c>
      <c r="G36" s="228">
        <f t="shared" si="1"/>
        <v>160310</v>
      </c>
    </row>
    <row r="37" spans="1:7" x14ac:dyDescent="0.25">
      <c r="A37" s="229"/>
      <c r="B37" s="196"/>
      <c r="C37" s="197"/>
      <c r="D37" s="197"/>
      <c r="E37" s="197"/>
      <c r="F37" s="197"/>
      <c r="G37" s="230"/>
    </row>
    <row r="38" spans="1:7" x14ac:dyDescent="0.25">
      <c r="A38" s="229"/>
      <c r="B38" s="196"/>
      <c r="C38" s="197"/>
      <c r="D38" s="197"/>
      <c r="E38" s="197"/>
      <c r="F38" s="197"/>
      <c r="G38" s="230"/>
    </row>
  </sheetData>
  <mergeCells count="6">
    <mergeCell ref="C1:G1"/>
    <mergeCell ref="A4:G4"/>
    <mergeCell ref="A7:A8"/>
    <mergeCell ref="B7:B8"/>
    <mergeCell ref="C6:F6"/>
    <mergeCell ref="G7:G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8"/>
  <sheetViews>
    <sheetView workbookViewId="0">
      <selection activeCell="D10" sqref="D10"/>
    </sheetView>
  </sheetViews>
  <sheetFormatPr defaultRowHeight="15" x14ac:dyDescent="0.25"/>
  <cols>
    <col min="2" max="2" width="56" customWidth="1"/>
    <col min="3" max="3" width="16.28515625" customWidth="1"/>
    <col min="4" max="4" width="43.28515625" customWidth="1"/>
    <col min="5" max="5" width="17" customWidth="1"/>
    <col min="6" max="6" width="16.5703125" customWidth="1"/>
    <col min="7" max="7" width="14.85546875" customWidth="1"/>
    <col min="258" max="258" width="56" customWidth="1"/>
    <col min="259" max="259" width="16.28515625" customWidth="1"/>
    <col min="260" max="260" width="43.28515625" customWidth="1"/>
    <col min="261" max="261" width="17" customWidth="1"/>
    <col min="514" max="514" width="56" customWidth="1"/>
    <col min="515" max="515" width="16.28515625" customWidth="1"/>
    <col min="516" max="516" width="43.28515625" customWidth="1"/>
    <col min="517" max="517" width="17" customWidth="1"/>
    <col min="770" max="770" width="56" customWidth="1"/>
    <col min="771" max="771" width="16.28515625" customWidth="1"/>
    <col min="772" max="772" width="43.28515625" customWidth="1"/>
    <col min="773" max="773" width="17" customWidth="1"/>
    <col min="1026" max="1026" width="56" customWidth="1"/>
    <col min="1027" max="1027" width="16.28515625" customWidth="1"/>
    <col min="1028" max="1028" width="43.28515625" customWidth="1"/>
    <col min="1029" max="1029" width="17" customWidth="1"/>
    <col min="1282" max="1282" width="56" customWidth="1"/>
    <col min="1283" max="1283" width="16.28515625" customWidth="1"/>
    <col min="1284" max="1284" width="43.28515625" customWidth="1"/>
    <col min="1285" max="1285" width="17" customWidth="1"/>
    <col min="1538" max="1538" width="56" customWidth="1"/>
    <col min="1539" max="1539" width="16.28515625" customWidth="1"/>
    <col min="1540" max="1540" width="43.28515625" customWidth="1"/>
    <col min="1541" max="1541" width="17" customWidth="1"/>
    <col min="1794" max="1794" width="56" customWidth="1"/>
    <col min="1795" max="1795" width="16.28515625" customWidth="1"/>
    <col min="1796" max="1796" width="43.28515625" customWidth="1"/>
    <col min="1797" max="1797" width="17" customWidth="1"/>
    <col min="2050" max="2050" width="56" customWidth="1"/>
    <col min="2051" max="2051" width="16.28515625" customWidth="1"/>
    <col min="2052" max="2052" width="43.28515625" customWidth="1"/>
    <col min="2053" max="2053" width="17" customWidth="1"/>
    <col min="2306" max="2306" width="56" customWidth="1"/>
    <col min="2307" max="2307" width="16.28515625" customWidth="1"/>
    <col min="2308" max="2308" width="43.28515625" customWidth="1"/>
    <col min="2309" max="2309" width="17" customWidth="1"/>
    <col min="2562" max="2562" width="56" customWidth="1"/>
    <col min="2563" max="2563" width="16.28515625" customWidth="1"/>
    <col min="2564" max="2564" width="43.28515625" customWidth="1"/>
    <col min="2565" max="2565" width="17" customWidth="1"/>
    <col min="2818" max="2818" width="56" customWidth="1"/>
    <col min="2819" max="2819" width="16.28515625" customWidth="1"/>
    <col min="2820" max="2820" width="43.28515625" customWidth="1"/>
    <col min="2821" max="2821" width="17" customWidth="1"/>
    <col min="3074" max="3074" width="56" customWidth="1"/>
    <col min="3075" max="3075" width="16.28515625" customWidth="1"/>
    <col min="3076" max="3076" width="43.28515625" customWidth="1"/>
    <col min="3077" max="3077" width="17" customWidth="1"/>
    <col min="3330" max="3330" width="56" customWidth="1"/>
    <col min="3331" max="3331" width="16.28515625" customWidth="1"/>
    <col min="3332" max="3332" width="43.28515625" customWidth="1"/>
    <col min="3333" max="3333" width="17" customWidth="1"/>
    <col min="3586" max="3586" width="56" customWidth="1"/>
    <col min="3587" max="3587" width="16.28515625" customWidth="1"/>
    <col min="3588" max="3588" width="43.28515625" customWidth="1"/>
    <col min="3589" max="3589" width="17" customWidth="1"/>
    <col min="3842" max="3842" width="56" customWidth="1"/>
    <col min="3843" max="3843" width="16.28515625" customWidth="1"/>
    <col min="3844" max="3844" width="43.28515625" customWidth="1"/>
    <col min="3845" max="3845" width="17" customWidth="1"/>
    <col min="4098" max="4098" width="56" customWidth="1"/>
    <col min="4099" max="4099" width="16.28515625" customWidth="1"/>
    <col min="4100" max="4100" width="43.28515625" customWidth="1"/>
    <col min="4101" max="4101" width="17" customWidth="1"/>
    <col min="4354" max="4354" width="56" customWidth="1"/>
    <col min="4355" max="4355" width="16.28515625" customWidth="1"/>
    <col min="4356" max="4356" width="43.28515625" customWidth="1"/>
    <col min="4357" max="4357" width="17" customWidth="1"/>
    <col min="4610" max="4610" width="56" customWidth="1"/>
    <col min="4611" max="4611" width="16.28515625" customWidth="1"/>
    <col min="4612" max="4612" width="43.28515625" customWidth="1"/>
    <col min="4613" max="4613" width="17" customWidth="1"/>
    <col min="4866" max="4866" width="56" customWidth="1"/>
    <col min="4867" max="4867" width="16.28515625" customWidth="1"/>
    <col min="4868" max="4868" width="43.28515625" customWidth="1"/>
    <col min="4869" max="4869" width="17" customWidth="1"/>
    <col min="5122" max="5122" width="56" customWidth="1"/>
    <col min="5123" max="5123" width="16.28515625" customWidth="1"/>
    <col min="5124" max="5124" width="43.28515625" customWidth="1"/>
    <col min="5125" max="5125" width="17" customWidth="1"/>
    <col min="5378" max="5378" width="56" customWidth="1"/>
    <col min="5379" max="5379" width="16.28515625" customWidth="1"/>
    <col min="5380" max="5380" width="43.28515625" customWidth="1"/>
    <col min="5381" max="5381" width="17" customWidth="1"/>
    <col min="5634" max="5634" width="56" customWidth="1"/>
    <col min="5635" max="5635" width="16.28515625" customWidth="1"/>
    <col min="5636" max="5636" width="43.28515625" customWidth="1"/>
    <col min="5637" max="5637" width="17" customWidth="1"/>
    <col min="5890" max="5890" width="56" customWidth="1"/>
    <col min="5891" max="5891" width="16.28515625" customWidth="1"/>
    <col min="5892" max="5892" width="43.28515625" customWidth="1"/>
    <col min="5893" max="5893" width="17" customWidth="1"/>
    <col min="6146" max="6146" width="56" customWidth="1"/>
    <col min="6147" max="6147" width="16.28515625" customWidth="1"/>
    <col min="6148" max="6148" width="43.28515625" customWidth="1"/>
    <col min="6149" max="6149" width="17" customWidth="1"/>
    <col min="6402" max="6402" width="56" customWidth="1"/>
    <col min="6403" max="6403" width="16.28515625" customWidth="1"/>
    <col min="6404" max="6404" width="43.28515625" customWidth="1"/>
    <col min="6405" max="6405" width="17" customWidth="1"/>
    <col min="6658" max="6658" width="56" customWidth="1"/>
    <col min="6659" max="6659" width="16.28515625" customWidth="1"/>
    <col min="6660" max="6660" width="43.28515625" customWidth="1"/>
    <col min="6661" max="6661" width="17" customWidth="1"/>
    <col min="6914" max="6914" width="56" customWidth="1"/>
    <col min="6915" max="6915" width="16.28515625" customWidth="1"/>
    <col min="6916" max="6916" width="43.28515625" customWidth="1"/>
    <col min="6917" max="6917" width="17" customWidth="1"/>
    <col min="7170" max="7170" width="56" customWidth="1"/>
    <col min="7171" max="7171" width="16.28515625" customWidth="1"/>
    <col min="7172" max="7172" width="43.28515625" customWidth="1"/>
    <col min="7173" max="7173" width="17" customWidth="1"/>
    <col min="7426" max="7426" width="56" customWidth="1"/>
    <col min="7427" max="7427" width="16.28515625" customWidth="1"/>
    <col min="7428" max="7428" width="43.28515625" customWidth="1"/>
    <col min="7429" max="7429" width="17" customWidth="1"/>
    <col min="7682" max="7682" width="56" customWidth="1"/>
    <col min="7683" max="7683" width="16.28515625" customWidth="1"/>
    <col min="7684" max="7684" width="43.28515625" customWidth="1"/>
    <col min="7685" max="7685" width="17" customWidth="1"/>
    <col min="7938" max="7938" width="56" customWidth="1"/>
    <col min="7939" max="7939" width="16.28515625" customWidth="1"/>
    <col min="7940" max="7940" width="43.28515625" customWidth="1"/>
    <col min="7941" max="7941" width="17" customWidth="1"/>
    <col min="8194" max="8194" width="56" customWidth="1"/>
    <col min="8195" max="8195" width="16.28515625" customWidth="1"/>
    <col min="8196" max="8196" width="43.28515625" customWidth="1"/>
    <col min="8197" max="8197" width="17" customWidth="1"/>
    <col min="8450" max="8450" width="56" customWidth="1"/>
    <col min="8451" max="8451" width="16.28515625" customWidth="1"/>
    <col min="8452" max="8452" width="43.28515625" customWidth="1"/>
    <col min="8453" max="8453" width="17" customWidth="1"/>
    <col min="8706" max="8706" width="56" customWidth="1"/>
    <col min="8707" max="8707" width="16.28515625" customWidth="1"/>
    <col min="8708" max="8708" width="43.28515625" customWidth="1"/>
    <col min="8709" max="8709" width="17" customWidth="1"/>
    <col min="8962" max="8962" width="56" customWidth="1"/>
    <col min="8963" max="8963" width="16.28515625" customWidth="1"/>
    <col min="8964" max="8964" width="43.28515625" customWidth="1"/>
    <col min="8965" max="8965" width="17" customWidth="1"/>
    <col min="9218" max="9218" width="56" customWidth="1"/>
    <col min="9219" max="9219" width="16.28515625" customWidth="1"/>
    <col min="9220" max="9220" width="43.28515625" customWidth="1"/>
    <col min="9221" max="9221" width="17" customWidth="1"/>
    <col min="9474" max="9474" width="56" customWidth="1"/>
    <col min="9475" max="9475" width="16.28515625" customWidth="1"/>
    <col min="9476" max="9476" width="43.28515625" customWidth="1"/>
    <col min="9477" max="9477" width="17" customWidth="1"/>
    <col min="9730" max="9730" width="56" customWidth="1"/>
    <col min="9731" max="9731" width="16.28515625" customWidth="1"/>
    <col min="9732" max="9732" width="43.28515625" customWidth="1"/>
    <col min="9733" max="9733" width="17" customWidth="1"/>
    <col min="9986" max="9986" width="56" customWidth="1"/>
    <col min="9987" max="9987" width="16.28515625" customWidth="1"/>
    <col min="9988" max="9988" width="43.28515625" customWidth="1"/>
    <col min="9989" max="9989" width="17" customWidth="1"/>
    <col min="10242" max="10242" width="56" customWidth="1"/>
    <col min="10243" max="10243" width="16.28515625" customWidth="1"/>
    <col min="10244" max="10244" width="43.28515625" customWidth="1"/>
    <col min="10245" max="10245" width="17" customWidth="1"/>
    <col min="10498" max="10498" width="56" customWidth="1"/>
    <col min="10499" max="10499" width="16.28515625" customWidth="1"/>
    <col min="10500" max="10500" width="43.28515625" customWidth="1"/>
    <col min="10501" max="10501" width="17" customWidth="1"/>
    <col min="10754" max="10754" width="56" customWidth="1"/>
    <col min="10755" max="10755" width="16.28515625" customWidth="1"/>
    <col min="10756" max="10756" width="43.28515625" customWidth="1"/>
    <col min="10757" max="10757" width="17" customWidth="1"/>
    <col min="11010" max="11010" width="56" customWidth="1"/>
    <col min="11011" max="11011" width="16.28515625" customWidth="1"/>
    <col min="11012" max="11012" width="43.28515625" customWidth="1"/>
    <col min="11013" max="11013" width="17" customWidth="1"/>
    <col min="11266" max="11266" width="56" customWidth="1"/>
    <col min="11267" max="11267" width="16.28515625" customWidth="1"/>
    <col min="11268" max="11268" width="43.28515625" customWidth="1"/>
    <col min="11269" max="11269" width="17" customWidth="1"/>
    <col min="11522" max="11522" width="56" customWidth="1"/>
    <col min="11523" max="11523" width="16.28515625" customWidth="1"/>
    <col min="11524" max="11524" width="43.28515625" customWidth="1"/>
    <col min="11525" max="11525" width="17" customWidth="1"/>
    <col min="11778" max="11778" width="56" customWidth="1"/>
    <col min="11779" max="11779" width="16.28515625" customWidth="1"/>
    <col min="11780" max="11780" width="43.28515625" customWidth="1"/>
    <col min="11781" max="11781" width="17" customWidth="1"/>
    <col min="12034" max="12034" width="56" customWidth="1"/>
    <col min="12035" max="12035" width="16.28515625" customWidth="1"/>
    <col min="12036" max="12036" width="43.28515625" customWidth="1"/>
    <col min="12037" max="12037" width="17" customWidth="1"/>
    <col min="12290" max="12290" width="56" customWidth="1"/>
    <col min="12291" max="12291" width="16.28515625" customWidth="1"/>
    <col min="12292" max="12292" width="43.28515625" customWidth="1"/>
    <col min="12293" max="12293" width="17" customWidth="1"/>
    <col min="12546" max="12546" width="56" customWidth="1"/>
    <col min="12547" max="12547" width="16.28515625" customWidth="1"/>
    <col min="12548" max="12548" width="43.28515625" customWidth="1"/>
    <col min="12549" max="12549" width="17" customWidth="1"/>
    <col min="12802" max="12802" width="56" customWidth="1"/>
    <col min="12803" max="12803" width="16.28515625" customWidth="1"/>
    <col min="12804" max="12804" width="43.28515625" customWidth="1"/>
    <col min="12805" max="12805" width="17" customWidth="1"/>
    <col min="13058" max="13058" width="56" customWidth="1"/>
    <col min="13059" max="13059" width="16.28515625" customWidth="1"/>
    <col min="13060" max="13060" width="43.28515625" customWidth="1"/>
    <col min="13061" max="13061" width="17" customWidth="1"/>
    <col min="13314" max="13314" width="56" customWidth="1"/>
    <col min="13315" max="13315" width="16.28515625" customWidth="1"/>
    <col min="13316" max="13316" width="43.28515625" customWidth="1"/>
    <col min="13317" max="13317" width="17" customWidth="1"/>
    <col min="13570" max="13570" width="56" customWidth="1"/>
    <col min="13571" max="13571" width="16.28515625" customWidth="1"/>
    <col min="13572" max="13572" width="43.28515625" customWidth="1"/>
    <col min="13573" max="13573" width="17" customWidth="1"/>
    <col min="13826" max="13826" width="56" customWidth="1"/>
    <col min="13827" max="13827" width="16.28515625" customWidth="1"/>
    <col min="13828" max="13828" width="43.28515625" customWidth="1"/>
    <col min="13829" max="13829" width="17" customWidth="1"/>
    <col min="14082" max="14082" width="56" customWidth="1"/>
    <col min="14083" max="14083" width="16.28515625" customWidth="1"/>
    <col min="14084" max="14084" width="43.28515625" customWidth="1"/>
    <col min="14085" max="14085" width="17" customWidth="1"/>
    <col min="14338" max="14338" width="56" customWidth="1"/>
    <col min="14339" max="14339" width="16.28515625" customWidth="1"/>
    <col min="14340" max="14340" width="43.28515625" customWidth="1"/>
    <col min="14341" max="14341" width="17" customWidth="1"/>
    <col min="14594" max="14594" width="56" customWidth="1"/>
    <col min="14595" max="14595" width="16.28515625" customWidth="1"/>
    <col min="14596" max="14596" width="43.28515625" customWidth="1"/>
    <col min="14597" max="14597" width="17" customWidth="1"/>
    <col min="14850" max="14850" width="56" customWidth="1"/>
    <col min="14851" max="14851" width="16.28515625" customWidth="1"/>
    <col min="14852" max="14852" width="43.28515625" customWidth="1"/>
    <col min="14853" max="14853" width="17" customWidth="1"/>
    <col min="15106" max="15106" width="56" customWidth="1"/>
    <col min="15107" max="15107" width="16.28515625" customWidth="1"/>
    <col min="15108" max="15108" width="43.28515625" customWidth="1"/>
    <col min="15109" max="15109" width="17" customWidth="1"/>
    <col min="15362" max="15362" width="56" customWidth="1"/>
    <col min="15363" max="15363" width="16.28515625" customWidth="1"/>
    <col min="15364" max="15364" width="43.28515625" customWidth="1"/>
    <col min="15365" max="15365" width="17" customWidth="1"/>
    <col min="15618" max="15618" width="56" customWidth="1"/>
    <col min="15619" max="15619" width="16.28515625" customWidth="1"/>
    <col min="15620" max="15620" width="43.28515625" customWidth="1"/>
    <col min="15621" max="15621" width="17" customWidth="1"/>
    <col min="15874" max="15874" width="56" customWidth="1"/>
    <col min="15875" max="15875" width="16.28515625" customWidth="1"/>
    <col min="15876" max="15876" width="43.28515625" customWidth="1"/>
    <col min="15877" max="15877" width="17" customWidth="1"/>
    <col min="16130" max="16130" width="56" customWidth="1"/>
    <col min="16131" max="16131" width="16.28515625" customWidth="1"/>
    <col min="16132" max="16132" width="43.28515625" customWidth="1"/>
    <col min="16133" max="16133" width="17" customWidth="1"/>
  </cols>
  <sheetData>
    <row r="2" spans="2:7" ht="15.75" customHeight="1" x14ac:dyDescent="0.25">
      <c r="D2" s="248" t="s">
        <v>325</v>
      </c>
      <c r="E2" s="248"/>
    </row>
    <row r="3" spans="2:7" ht="15.75" x14ac:dyDescent="0.25">
      <c r="B3" s="249" t="s">
        <v>0</v>
      </c>
      <c r="C3" s="249"/>
      <c r="D3" s="249"/>
      <c r="E3" s="249"/>
    </row>
    <row r="4" spans="2:7" ht="15.75" x14ac:dyDescent="0.25">
      <c r="B4" s="249" t="s">
        <v>1</v>
      </c>
      <c r="C4" s="249"/>
      <c r="D4" s="249"/>
      <c r="E4" s="249"/>
    </row>
    <row r="5" spans="2:7" ht="15.75" x14ac:dyDescent="0.25">
      <c r="B5" s="249" t="s">
        <v>2</v>
      </c>
      <c r="C5" s="249"/>
      <c r="D5" s="249"/>
      <c r="E5" s="249"/>
    </row>
    <row r="6" spans="2:7" x14ac:dyDescent="0.25">
      <c r="E6" s="1" t="s">
        <v>3</v>
      </c>
    </row>
    <row r="7" spans="2:7" ht="15.75" hidden="1" thickBot="1" x14ac:dyDescent="0.3"/>
    <row r="8" spans="2:7" ht="15.75" thickBot="1" x14ac:dyDescent="0.3"/>
    <row r="9" spans="2:7" ht="81" x14ac:dyDescent="0.3">
      <c r="B9" s="2" t="s">
        <v>4</v>
      </c>
      <c r="C9" s="3" t="s">
        <v>5</v>
      </c>
      <c r="D9" s="3" t="s">
        <v>338</v>
      </c>
      <c r="E9" s="4" t="s">
        <v>6</v>
      </c>
      <c r="F9" s="3" t="s">
        <v>5</v>
      </c>
      <c r="G9" s="5" t="s">
        <v>338</v>
      </c>
    </row>
    <row r="10" spans="2:7" ht="20.25" x14ac:dyDescent="0.3">
      <c r="B10" s="6" t="s">
        <v>7</v>
      </c>
      <c r="C10" s="7">
        <v>82997</v>
      </c>
      <c r="D10" s="7">
        <f>D11+D12+D13+D14+D15</f>
        <v>98899</v>
      </c>
      <c r="E10" s="8" t="s">
        <v>7</v>
      </c>
      <c r="F10" s="8">
        <v>95450</v>
      </c>
      <c r="G10" s="301">
        <f>G11+G12+G13+G14+G15</f>
        <v>94032</v>
      </c>
    </row>
    <row r="11" spans="2:7" ht="20.25" x14ac:dyDescent="0.3">
      <c r="B11" s="9" t="s">
        <v>8</v>
      </c>
      <c r="C11" s="10">
        <v>1800</v>
      </c>
      <c r="D11" s="10">
        <v>2540</v>
      </c>
      <c r="E11" s="11" t="s">
        <v>9</v>
      </c>
      <c r="F11" s="11">
        <v>28085</v>
      </c>
      <c r="G11" s="12">
        <v>26585</v>
      </c>
    </row>
    <row r="12" spans="2:7" ht="20.25" x14ac:dyDescent="0.3">
      <c r="B12" s="9" t="s">
        <v>10</v>
      </c>
      <c r="C12" s="10">
        <v>1067</v>
      </c>
      <c r="D12" s="10">
        <v>2673</v>
      </c>
      <c r="E12" s="13" t="s">
        <v>11</v>
      </c>
      <c r="F12" s="11">
        <v>5115</v>
      </c>
      <c r="G12" s="12">
        <v>5115</v>
      </c>
    </row>
    <row r="13" spans="2:7" ht="20.25" x14ac:dyDescent="0.3">
      <c r="B13" s="9" t="s">
        <v>12</v>
      </c>
      <c r="C13" s="10">
        <v>79910</v>
      </c>
      <c r="D13" s="10">
        <v>92803</v>
      </c>
      <c r="E13" s="11" t="s">
        <v>13</v>
      </c>
      <c r="F13" s="11">
        <v>20797</v>
      </c>
      <c r="G13" s="302">
        <v>21364</v>
      </c>
    </row>
    <row r="14" spans="2:7" ht="20.25" x14ac:dyDescent="0.3">
      <c r="B14" s="9" t="s">
        <v>14</v>
      </c>
      <c r="C14" s="11">
        <v>220</v>
      </c>
      <c r="D14" s="11">
        <v>758</v>
      </c>
      <c r="E14" s="11" t="s">
        <v>15</v>
      </c>
      <c r="F14" s="11">
        <v>1500</v>
      </c>
      <c r="G14" s="302">
        <v>1800</v>
      </c>
    </row>
    <row r="15" spans="2:7" ht="20.25" x14ac:dyDescent="0.3">
      <c r="B15" s="14" t="s">
        <v>339</v>
      </c>
      <c r="C15" s="11"/>
      <c r="D15" s="11">
        <v>125</v>
      </c>
      <c r="E15" s="11" t="s">
        <v>16</v>
      </c>
      <c r="F15" s="11">
        <v>39953</v>
      </c>
      <c r="G15" s="302">
        <v>39168</v>
      </c>
    </row>
    <row r="16" spans="2:7" ht="20.25" x14ac:dyDescent="0.3">
      <c r="B16" s="9"/>
      <c r="C16" s="11"/>
      <c r="D16" s="11"/>
      <c r="E16" s="11" t="s">
        <v>311</v>
      </c>
      <c r="F16" s="11">
        <v>12425</v>
      </c>
      <c r="G16" s="302">
        <v>17381</v>
      </c>
    </row>
    <row r="17" spans="2:7" ht="20.25" x14ac:dyDescent="0.3">
      <c r="B17" s="9"/>
      <c r="C17" s="11"/>
      <c r="D17" s="11"/>
      <c r="E17" s="11"/>
      <c r="F17" s="11"/>
      <c r="G17" s="302"/>
    </row>
    <row r="18" spans="2:7" ht="20.25" x14ac:dyDescent="0.3">
      <c r="B18" s="6" t="s">
        <v>17</v>
      </c>
      <c r="C18" s="8">
        <f>C19+C20</f>
        <v>400</v>
      </c>
      <c r="D18" s="8">
        <f>D19+D20</f>
        <v>15313</v>
      </c>
      <c r="E18" s="8" t="s">
        <v>17</v>
      </c>
      <c r="F18" s="8">
        <v>48761</v>
      </c>
      <c r="G18" s="301">
        <f>G19+G20+G21</f>
        <v>81433</v>
      </c>
    </row>
    <row r="19" spans="2:7" ht="20.25" x14ac:dyDescent="0.3">
      <c r="B19" s="9" t="s">
        <v>340</v>
      </c>
      <c r="C19" s="11">
        <v>0</v>
      </c>
      <c r="D19" s="11">
        <v>14998</v>
      </c>
      <c r="E19" s="11" t="s">
        <v>18</v>
      </c>
      <c r="F19" s="11">
        <v>37461</v>
      </c>
      <c r="G19" s="302">
        <v>81133</v>
      </c>
    </row>
    <row r="20" spans="2:7" ht="20.25" x14ac:dyDescent="0.3">
      <c r="B20" s="9" t="s">
        <v>341</v>
      </c>
      <c r="C20" s="11">
        <v>400</v>
      </c>
      <c r="D20" s="11">
        <v>315</v>
      </c>
      <c r="E20" s="11" t="s">
        <v>19</v>
      </c>
      <c r="F20" s="11">
        <v>11000</v>
      </c>
      <c r="G20" s="302">
        <v>0</v>
      </c>
    </row>
    <row r="21" spans="2:7" ht="20.25" x14ac:dyDescent="0.3">
      <c r="B21" s="9"/>
      <c r="C21" s="11"/>
      <c r="D21" s="11"/>
      <c r="E21" s="11" t="s">
        <v>20</v>
      </c>
      <c r="F21" s="11">
        <v>300</v>
      </c>
      <c r="G21" s="302">
        <v>300</v>
      </c>
    </row>
    <row r="22" spans="2:7" ht="20.25" x14ac:dyDescent="0.3">
      <c r="B22" s="9"/>
      <c r="C22" s="11"/>
      <c r="D22" s="11"/>
      <c r="E22" s="11"/>
      <c r="F22" s="11"/>
      <c r="G22" s="302"/>
    </row>
    <row r="23" spans="2:7" ht="20.25" x14ac:dyDescent="0.3">
      <c r="B23" s="6" t="s">
        <v>21</v>
      </c>
      <c r="C23" s="7">
        <v>60886</v>
      </c>
      <c r="D23" s="7">
        <f>D24+D25</f>
        <v>61325</v>
      </c>
      <c r="E23" s="8" t="s">
        <v>22</v>
      </c>
      <c r="F23" s="8">
        <v>72</v>
      </c>
      <c r="G23" s="301">
        <v>72</v>
      </c>
    </row>
    <row r="24" spans="2:7" ht="20.25" x14ac:dyDescent="0.3">
      <c r="B24" s="9" t="s">
        <v>23</v>
      </c>
      <c r="C24" s="10">
        <v>60886</v>
      </c>
      <c r="D24" s="10">
        <v>60890</v>
      </c>
      <c r="E24" s="11" t="s">
        <v>24</v>
      </c>
      <c r="F24" s="11">
        <v>72</v>
      </c>
      <c r="G24" s="302">
        <v>72</v>
      </c>
    </row>
    <row r="25" spans="2:7" ht="20.25" x14ac:dyDescent="0.3">
      <c r="B25" s="14" t="s">
        <v>342</v>
      </c>
      <c r="C25" s="10"/>
      <c r="D25" s="10">
        <v>435</v>
      </c>
      <c r="E25" s="11"/>
      <c r="F25" s="11"/>
      <c r="G25" s="302"/>
    </row>
    <row r="26" spans="2:7" ht="20.25" x14ac:dyDescent="0.3">
      <c r="B26" s="9"/>
      <c r="C26" s="11"/>
      <c r="D26" s="11"/>
      <c r="E26" s="11"/>
      <c r="F26" s="11"/>
      <c r="G26" s="302"/>
    </row>
    <row r="27" spans="2:7" ht="20.25" x14ac:dyDescent="0.3">
      <c r="B27" s="6" t="s">
        <v>25</v>
      </c>
      <c r="C27" s="7">
        <v>144283</v>
      </c>
      <c r="D27" s="7">
        <f>D10+D18+D23</f>
        <v>175537</v>
      </c>
      <c r="E27" s="8" t="s">
        <v>26</v>
      </c>
      <c r="F27" s="8">
        <v>144283</v>
      </c>
      <c r="G27" s="301">
        <f>G10+G18+G23</f>
        <v>175537</v>
      </c>
    </row>
    <row r="28" spans="2:7" ht="21" thickBot="1" x14ac:dyDescent="0.35">
      <c r="B28" s="15"/>
      <c r="C28" s="16"/>
      <c r="D28" s="16"/>
      <c r="E28" s="16"/>
      <c r="F28" s="16"/>
      <c r="G28" s="303"/>
    </row>
  </sheetData>
  <mergeCells count="4">
    <mergeCell ref="D2:E2"/>
    <mergeCell ref="B3:E3"/>
    <mergeCell ref="B4:E4"/>
    <mergeCell ref="B5:E5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37" workbookViewId="0">
      <selection activeCell="D59" sqref="D59"/>
    </sheetView>
  </sheetViews>
  <sheetFormatPr defaultRowHeight="15" x14ac:dyDescent="0.25"/>
  <cols>
    <col min="1" max="1" width="34" customWidth="1"/>
    <col min="2" max="2" width="15.42578125" customWidth="1"/>
    <col min="3" max="3" width="16.42578125" customWidth="1"/>
    <col min="4" max="4" width="23.7109375" customWidth="1"/>
    <col min="5" max="5" width="23.85546875" customWidth="1"/>
    <col min="6" max="7" width="10.28515625" bestFit="1" customWidth="1"/>
  </cols>
  <sheetData>
    <row r="1" spans="1:9" ht="15.75" x14ac:dyDescent="0.25">
      <c r="A1" s="17" t="s">
        <v>27</v>
      </c>
      <c r="D1" s="248" t="s">
        <v>326</v>
      </c>
      <c r="E1" s="248"/>
    </row>
    <row r="2" spans="1:9" ht="15.75" x14ac:dyDescent="0.25">
      <c r="A2" s="17"/>
    </row>
    <row r="3" spans="1:9" ht="15.75" x14ac:dyDescent="0.25">
      <c r="A3" s="17"/>
    </row>
    <row r="4" spans="1:9" ht="15.75" x14ac:dyDescent="0.25">
      <c r="A4" s="17"/>
    </row>
    <row r="5" spans="1:9" ht="15.75" x14ac:dyDescent="0.25">
      <c r="A5" s="17"/>
    </row>
    <row r="6" spans="1:9" ht="15.75" x14ac:dyDescent="0.25">
      <c r="A6" s="17"/>
    </row>
    <row r="7" spans="1:9" ht="15.75" x14ac:dyDescent="0.25">
      <c r="A7" s="17" t="s">
        <v>28</v>
      </c>
    </row>
    <row r="8" spans="1:9" ht="18.75" x14ac:dyDescent="0.25">
      <c r="A8" s="255" t="s">
        <v>29</v>
      </c>
      <c r="B8" s="255"/>
      <c r="C8" s="255"/>
      <c r="D8" s="255"/>
      <c r="E8" s="255"/>
    </row>
    <row r="9" spans="1:9" ht="18.75" x14ac:dyDescent="0.25">
      <c r="A9" s="18"/>
    </row>
    <row r="11" spans="1:9" x14ac:dyDescent="0.25">
      <c r="E11" s="256" t="s">
        <v>3</v>
      </c>
    </row>
    <row r="12" spans="1:9" ht="15.75" thickBot="1" x14ac:dyDescent="0.3">
      <c r="E12" s="257"/>
    </row>
    <row r="13" spans="1:9" ht="15.75" customHeight="1" x14ac:dyDescent="0.25">
      <c r="A13" s="238"/>
      <c r="B13" s="258" t="s">
        <v>30</v>
      </c>
      <c r="C13" s="259"/>
      <c r="D13" s="259"/>
      <c r="E13" s="260"/>
      <c r="F13" s="258" t="s">
        <v>343</v>
      </c>
      <c r="G13" s="259"/>
      <c r="H13" s="259"/>
      <c r="I13" s="260"/>
    </row>
    <row r="14" spans="1:9" ht="16.5" thickBot="1" x14ac:dyDescent="0.3">
      <c r="A14" s="239"/>
      <c r="B14" s="261"/>
      <c r="C14" s="262"/>
      <c r="D14" s="262"/>
      <c r="E14" s="263"/>
      <c r="F14" s="261"/>
      <c r="G14" s="262"/>
      <c r="H14" s="262"/>
      <c r="I14" s="263"/>
    </row>
    <row r="15" spans="1:9" ht="18.75" x14ac:dyDescent="0.25">
      <c r="A15" s="19" t="s">
        <v>31</v>
      </c>
      <c r="B15" s="264" t="s">
        <v>32</v>
      </c>
      <c r="C15" s="264" t="s">
        <v>33</v>
      </c>
      <c r="D15" s="20" t="s">
        <v>34</v>
      </c>
      <c r="E15" s="264" t="s">
        <v>35</v>
      </c>
      <c r="F15" s="264" t="s">
        <v>32</v>
      </c>
      <c r="G15" s="264" t="s">
        <v>33</v>
      </c>
      <c r="H15" s="20" t="s">
        <v>34</v>
      </c>
      <c r="I15" s="264" t="s">
        <v>35</v>
      </c>
    </row>
    <row r="16" spans="1:9" ht="15.75" x14ac:dyDescent="0.25">
      <c r="A16" s="21"/>
      <c r="B16" s="265"/>
      <c r="C16" s="265"/>
      <c r="D16" s="20" t="s">
        <v>36</v>
      </c>
      <c r="E16" s="265"/>
      <c r="F16" s="265"/>
      <c r="G16" s="265"/>
      <c r="H16" s="20" t="s">
        <v>36</v>
      </c>
      <c r="I16" s="265"/>
    </row>
    <row r="17" spans="1:9" ht="16.5" thickBot="1" x14ac:dyDescent="0.3">
      <c r="A17" s="22"/>
      <c r="B17" s="266"/>
      <c r="C17" s="266"/>
      <c r="D17" s="237"/>
      <c r="E17" s="266"/>
      <c r="F17" s="265"/>
      <c r="G17" s="265"/>
      <c r="H17" s="20"/>
      <c r="I17" s="265"/>
    </row>
    <row r="18" spans="1:9" ht="16.5" thickBot="1" x14ac:dyDescent="0.3">
      <c r="A18" s="23" t="s">
        <v>37</v>
      </c>
      <c r="B18" s="24">
        <v>2867</v>
      </c>
      <c r="C18" s="25">
        <f>C19+C23</f>
        <v>1800</v>
      </c>
      <c r="D18" s="24">
        <v>1067</v>
      </c>
      <c r="E18" s="236"/>
      <c r="F18" s="304"/>
      <c r="G18" s="304"/>
      <c r="H18" s="304"/>
      <c r="I18" s="304"/>
    </row>
    <row r="19" spans="1:9" ht="32.25" thickBot="1" x14ac:dyDescent="0.3">
      <c r="A19" s="26" t="s">
        <v>38</v>
      </c>
      <c r="B19" s="27">
        <v>1800</v>
      </c>
      <c r="C19" s="27">
        <f>C20+C21+C22</f>
        <v>1800</v>
      </c>
      <c r="D19" s="27"/>
      <c r="E19" s="305"/>
      <c r="F19" s="306">
        <v>2540</v>
      </c>
      <c r="G19" s="307">
        <f>G20+G21+G22</f>
        <v>2540</v>
      </c>
      <c r="H19" s="308"/>
      <c r="I19" s="307"/>
    </row>
    <row r="20" spans="1:9" ht="32.25" thickBot="1" x14ac:dyDescent="0.3">
      <c r="A20" s="309" t="s">
        <v>344</v>
      </c>
      <c r="B20" s="27"/>
      <c r="C20" s="310">
        <v>0</v>
      </c>
      <c r="D20" s="27"/>
      <c r="E20" s="305"/>
      <c r="F20" s="308">
        <v>83</v>
      </c>
      <c r="G20" s="308">
        <v>83</v>
      </c>
      <c r="H20" s="308"/>
      <c r="I20" s="308"/>
    </row>
    <row r="21" spans="1:9" ht="32.25" thickBot="1" x14ac:dyDescent="0.3">
      <c r="A21" s="29" t="s">
        <v>39</v>
      </c>
      <c r="B21" s="25">
        <v>1800</v>
      </c>
      <c r="C21" s="25">
        <v>1800</v>
      </c>
      <c r="D21" s="25"/>
      <c r="E21" s="240"/>
      <c r="F21" s="308">
        <v>2000</v>
      </c>
      <c r="G21" s="308">
        <v>2000</v>
      </c>
      <c r="H21" s="308"/>
      <c r="I21" s="308"/>
    </row>
    <row r="22" spans="1:9" ht="31.5" hidden="1" customHeight="1" x14ac:dyDescent="0.3">
      <c r="A22" s="29" t="s">
        <v>345</v>
      </c>
      <c r="B22" s="25"/>
      <c r="C22" s="25">
        <v>0</v>
      </c>
      <c r="D22" s="25"/>
      <c r="E22" s="240"/>
      <c r="F22" s="308">
        <v>457</v>
      </c>
      <c r="G22" s="311">
        <v>457</v>
      </c>
      <c r="H22" s="308"/>
      <c r="I22" s="308"/>
    </row>
    <row r="23" spans="1:9" ht="31.5" hidden="1" customHeight="1" x14ac:dyDescent="0.3">
      <c r="A23" s="26" t="s">
        <v>40</v>
      </c>
      <c r="B23" s="27">
        <v>1067</v>
      </c>
      <c r="C23" s="27">
        <v>0</v>
      </c>
      <c r="D23" s="27">
        <v>1067</v>
      </c>
      <c r="E23" s="305"/>
      <c r="F23" s="307">
        <v>2673</v>
      </c>
      <c r="G23" s="308"/>
      <c r="H23" s="307">
        <v>2673</v>
      </c>
      <c r="I23" s="308"/>
    </row>
    <row r="24" spans="1:9" ht="16.5" hidden="1" customHeight="1" thickBot="1" x14ac:dyDescent="0.25">
      <c r="A24" s="30" t="s">
        <v>41</v>
      </c>
      <c r="B24" s="31" t="s">
        <v>42</v>
      </c>
      <c r="C24" s="31"/>
      <c r="D24" s="250" t="s">
        <v>42</v>
      </c>
      <c r="E24" s="312"/>
      <c r="F24" s="313"/>
      <c r="G24" s="314"/>
      <c r="H24" s="314"/>
      <c r="I24" s="315"/>
    </row>
    <row r="25" spans="1:9" ht="31.5" x14ac:dyDescent="0.25">
      <c r="A25" s="30" t="s">
        <v>43</v>
      </c>
      <c r="B25" s="31"/>
      <c r="C25" s="31"/>
      <c r="D25" s="251"/>
      <c r="E25" s="316"/>
      <c r="F25" s="317"/>
      <c r="G25" s="318"/>
      <c r="H25" s="318"/>
      <c r="I25" s="319"/>
    </row>
    <row r="26" spans="1:9" ht="16.5" thickBot="1" x14ac:dyDescent="0.3">
      <c r="A26" s="22"/>
      <c r="B26" s="25">
        <v>160</v>
      </c>
      <c r="C26" s="25">
        <v>160</v>
      </c>
      <c r="D26" s="252"/>
      <c r="E26" s="320"/>
      <c r="F26" s="317"/>
      <c r="G26" s="321"/>
      <c r="H26" s="321"/>
      <c r="I26" s="322"/>
    </row>
    <row r="27" spans="1:9" ht="16.5" thickBot="1" x14ac:dyDescent="0.3">
      <c r="A27" s="26" t="s">
        <v>44</v>
      </c>
      <c r="B27" s="27">
        <v>79910</v>
      </c>
      <c r="C27" s="27">
        <v>79910</v>
      </c>
      <c r="D27" s="27"/>
      <c r="E27" s="305"/>
      <c r="F27" s="323">
        <f>F28+F29+F32</f>
        <v>92803</v>
      </c>
      <c r="G27" s="323">
        <f>G28+G29+G32</f>
        <v>92803</v>
      </c>
      <c r="H27" s="308"/>
      <c r="I27" s="308"/>
    </row>
    <row r="28" spans="1:9" ht="32.25" thickBot="1" x14ac:dyDescent="0.3">
      <c r="A28" s="29" t="s">
        <v>45</v>
      </c>
      <c r="B28" s="25">
        <v>600</v>
      </c>
      <c r="C28" s="25">
        <v>600</v>
      </c>
      <c r="D28" s="25"/>
      <c r="E28" s="240"/>
      <c r="F28" s="308">
        <v>600</v>
      </c>
      <c r="G28" s="308">
        <v>600</v>
      </c>
      <c r="H28" s="308"/>
      <c r="I28" s="308"/>
    </row>
    <row r="29" spans="1:9" ht="32.25" thickBot="1" x14ac:dyDescent="0.3">
      <c r="A29" s="29" t="s">
        <v>46</v>
      </c>
      <c r="B29" s="25">
        <v>78950</v>
      </c>
      <c r="C29" s="25">
        <v>78950</v>
      </c>
      <c r="D29" s="25"/>
      <c r="E29" s="240"/>
      <c r="F29" s="308">
        <v>91883</v>
      </c>
      <c r="G29" s="311">
        <v>91883</v>
      </c>
      <c r="H29" s="308"/>
      <c r="I29" s="308"/>
    </row>
    <row r="30" spans="1:9" ht="32.25" thickBot="1" x14ac:dyDescent="0.3">
      <c r="A30" s="29" t="s">
        <v>47</v>
      </c>
      <c r="B30" s="25">
        <v>78050</v>
      </c>
      <c r="C30" s="25">
        <v>78050</v>
      </c>
      <c r="D30" s="25"/>
      <c r="E30" s="240"/>
      <c r="F30" s="308">
        <v>91883</v>
      </c>
      <c r="G30" s="308">
        <v>91883</v>
      </c>
      <c r="H30" s="308"/>
      <c r="I30" s="308"/>
    </row>
    <row r="31" spans="1:9" ht="16.5" thickBot="1" x14ac:dyDescent="0.3">
      <c r="A31" s="29" t="s">
        <v>48</v>
      </c>
      <c r="B31" s="25">
        <v>900</v>
      </c>
      <c r="C31" s="25">
        <v>900</v>
      </c>
      <c r="D31" s="25"/>
      <c r="E31" s="240"/>
      <c r="F31" s="308">
        <v>0</v>
      </c>
      <c r="G31" s="308">
        <v>0</v>
      </c>
      <c r="H31" s="308">
        <v>0</v>
      </c>
      <c r="I31" s="308"/>
    </row>
    <row r="32" spans="1:9" ht="31.5" x14ac:dyDescent="0.25">
      <c r="A32" s="30" t="s">
        <v>49</v>
      </c>
      <c r="B32" s="250">
        <v>360</v>
      </c>
      <c r="C32" s="250">
        <v>360</v>
      </c>
      <c r="D32" s="250"/>
      <c r="E32" s="268"/>
      <c r="F32" s="324">
        <v>320</v>
      </c>
      <c r="G32" s="324">
        <v>320</v>
      </c>
      <c r="H32" s="324"/>
      <c r="I32" s="324"/>
    </row>
    <row r="33" spans="1:9" ht="32.25" thickBot="1" x14ac:dyDescent="0.3">
      <c r="A33" s="29" t="s">
        <v>50</v>
      </c>
      <c r="B33" s="252"/>
      <c r="C33" s="252"/>
      <c r="D33" s="252"/>
      <c r="E33" s="274"/>
      <c r="F33" s="325"/>
      <c r="G33" s="325"/>
      <c r="H33" s="325"/>
      <c r="I33" s="325"/>
    </row>
    <row r="34" spans="1:9" ht="16.5" thickBot="1" x14ac:dyDescent="0.3">
      <c r="A34" s="26" t="s">
        <v>51</v>
      </c>
      <c r="B34" s="27">
        <v>220</v>
      </c>
      <c r="C34" s="27">
        <v>220</v>
      </c>
      <c r="D34" s="27"/>
      <c r="E34" s="305"/>
      <c r="F34" s="307">
        <f>F35+F36+F37+F38+F39</f>
        <v>758</v>
      </c>
      <c r="G34" s="307">
        <f>G35+G36+G37+G38+G39</f>
        <v>758</v>
      </c>
      <c r="H34" s="308"/>
      <c r="I34" s="308"/>
    </row>
    <row r="35" spans="1:9" ht="16.5" thickBot="1" x14ac:dyDescent="0.3">
      <c r="A35" s="29" t="s">
        <v>52</v>
      </c>
      <c r="B35" s="25">
        <v>150</v>
      </c>
      <c r="C35" s="25">
        <v>150</v>
      </c>
      <c r="D35" s="25"/>
      <c r="E35" s="240"/>
      <c r="F35" s="308">
        <v>595</v>
      </c>
      <c r="G35" s="308">
        <v>595</v>
      </c>
      <c r="H35" s="308"/>
      <c r="I35" s="308"/>
    </row>
    <row r="36" spans="1:9" ht="32.25" thickBot="1" x14ac:dyDescent="0.3">
      <c r="A36" s="29" t="s">
        <v>53</v>
      </c>
      <c r="B36" s="25">
        <v>42</v>
      </c>
      <c r="C36" s="25">
        <v>42</v>
      </c>
      <c r="D36" s="25"/>
      <c r="E36" s="240"/>
      <c r="F36" s="308">
        <v>42</v>
      </c>
      <c r="G36" s="308">
        <v>42</v>
      </c>
      <c r="H36" s="308"/>
      <c r="I36" s="308"/>
    </row>
    <row r="37" spans="1:9" ht="16.5" thickBot="1" x14ac:dyDescent="0.3">
      <c r="A37" s="29" t="s">
        <v>346</v>
      </c>
      <c r="B37" s="25"/>
      <c r="C37" s="25"/>
      <c r="D37" s="25"/>
      <c r="E37" s="240"/>
      <c r="F37" s="308">
        <v>85</v>
      </c>
      <c r="G37" s="308">
        <v>85</v>
      </c>
      <c r="H37" s="308"/>
      <c r="I37" s="308"/>
    </row>
    <row r="38" spans="1:9" ht="16.5" thickBot="1" x14ac:dyDescent="0.3">
      <c r="A38" s="29" t="s">
        <v>54</v>
      </c>
      <c r="B38" s="25">
        <v>8</v>
      </c>
      <c r="C38" s="25">
        <v>8</v>
      </c>
      <c r="D38" s="25"/>
      <c r="E38" s="240"/>
      <c r="F38" s="308">
        <v>8</v>
      </c>
      <c r="G38" s="308">
        <v>8</v>
      </c>
      <c r="H38" s="308"/>
      <c r="I38" s="308"/>
    </row>
    <row r="39" spans="1:9" ht="16.5" thickBot="1" x14ac:dyDescent="0.3">
      <c r="A39" s="29" t="s">
        <v>55</v>
      </c>
      <c r="B39" s="25">
        <v>20</v>
      </c>
      <c r="C39" s="25">
        <v>20</v>
      </c>
      <c r="D39" s="25"/>
      <c r="E39" s="240"/>
      <c r="F39" s="308">
        <v>28</v>
      </c>
      <c r="G39" s="308">
        <v>28</v>
      </c>
      <c r="H39" s="308"/>
      <c r="I39" s="308"/>
    </row>
    <row r="40" spans="1:9" ht="32.25" thickBot="1" x14ac:dyDescent="0.3">
      <c r="A40" s="23" t="s">
        <v>347</v>
      </c>
      <c r="B40" s="25"/>
      <c r="C40" s="25"/>
      <c r="D40" s="25"/>
      <c r="E40" s="240"/>
      <c r="F40" s="307">
        <v>125</v>
      </c>
      <c r="G40" s="308"/>
      <c r="H40" s="307">
        <v>125</v>
      </c>
      <c r="I40" s="308"/>
    </row>
    <row r="41" spans="1:9" ht="32.25" thickBot="1" x14ac:dyDescent="0.3">
      <c r="A41" s="23" t="s">
        <v>56</v>
      </c>
      <c r="B41" s="32">
        <f>B18+B27+B34</f>
        <v>82997</v>
      </c>
      <c r="C41" s="32">
        <f t="shared" ref="C41:D41" si="0">C18+C27+C34</f>
        <v>81930</v>
      </c>
      <c r="D41" s="32">
        <f t="shared" si="0"/>
        <v>1067</v>
      </c>
      <c r="E41" s="326"/>
      <c r="F41" s="307">
        <f>F19+F23+F27+F34+F40</f>
        <v>98899</v>
      </c>
      <c r="G41" s="307">
        <f t="shared" ref="G41:I41" si="1">G19+G23+G27+G34+G40</f>
        <v>96101</v>
      </c>
      <c r="H41" s="307">
        <f t="shared" si="1"/>
        <v>2798</v>
      </c>
      <c r="I41" s="307">
        <f t="shared" si="1"/>
        <v>0</v>
      </c>
    </row>
    <row r="42" spans="1:9" ht="20.25" thickBot="1" x14ac:dyDescent="0.3">
      <c r="A42" s="23" t="s">
        <v>57</v>
      </c>
      <c r="B42" s="33"/>
      <c r="C42" s="33"/>
      <c r="D42" s="33"/>
      <c r="E42" s="326"/>
      <c r="F42" s="308"/>
      <c r="G42" s="308"/>
      <c r="H42" s="311"/>
      <c r="I42" s="308"/>
    </row>
    <row r="43" spans="1:9" ht="32.25" thickBot="1" x14ac:dyDescent="0.3">
      <c r="A43" s="23" t="s">
        <v>348</v>
      </c>
      <c r="B43" s="33">
        <v>0</v>
      </c>
      <c r="C43" s="33"/>
      <c r="D43" s="33">
        <v>0</v>
      </c>
      <c r="E43" s="326"/>
      <c r="F43" s="308">
        <v>14998</v>
      </c>
      <c r="G43" s="308">
        <v>14998</v>
      </c>
      <c r="H43" s="311"/>
      <c r="I43" s="308"/>
    </row>
    <row r="44" spans="1:9" ht="32.25" thickBot="1" x14ac:dyDescent="0.3">
      <c r="A44" s="23" t="s">
        <v>349</v>
      </c>
      <c r="B44" s="27">
        <v>400</v>
      </c>
      <c r="C44" s="27"/>
      <c r="D44" s="27">
        <v>400</v>
      </c>
      <c r="E44" s="326"/>
      <c r="F44" s="307">
        <v>315</v>
      </c>
      <c r="G44" s="307"/>
      <c r="H44" s="307">
        <v>315</v>
      </c>
      <c r="I44" s="308"/>
    </row>
    <row r="45" spans="1:9" ht="32.25" thickBot="1" x14ac:dyDescent="0.3">
      <c r="A45" s="23" t="s">
        <v>58</v>
      </c>
      <c r="B45" s="32">
        <f>SUM(B43:B44)</f>
        <v>400</v>
      </c>
      <c r="C45" s="32"/>
      <c r="D45" s="32">
        <f t="shared" ref="D45" si="2">SUM(D43:D44)</f>
        <v>400</v>
      </c>
      <c r="E45" s="32"/>
      <c r="F45" s="32">
        <f t="shared" ref="F45:H45" si="3">SUM(F43:F44)</f>
        <v>15313</v>
      </c>
      <c r="G45" s="32">
        <f t="shared" si="3"/>
        <v>14998</v>
      </c>
      <c r="H45" s="32">
        <f t="shared" si="3"/>
        <v>315</v>
      </c>
      <c r="I45" s="32"/>
    </row>
    <row r="46" spans="1:9" ht="16.5" thickBot="1" x14ac:dyDescent="0.3">
      <c r="A46" s="23" t="s">
        <v>21</v>
      </c>
      <c r="B46" s="24"/>
      <c r="C46" s="25"/>
      <c r="D46" s="24"/>
      <c r="E46" s="236"/>
      <c r="F46" s="327"/>
      <c r="G46" s="308"/>
      <c r="H46" s="308"/>
      <c r="I46" s="308"/>
    </row>
    <row r="47" spans="1:9" ht="32.25" thickBot="1" x14ac:dyDescent="0.3">
      <c r="A47" s="23" t="s">
        <v>59</v>
      </c>
      <c r="B47" s="27">
        <v>60886</v>
      </c>
      <c r="C47" s="27">
        <v>60886</v>
      </c>
      <c r="D47" s="27"/>
      <c r="E47" s="305"/>
      <c r="F47" s="307">
        <v>60890</v>
      </c>
      <c r="G47" s="307">
        <v>60890</v>
      </c>
      <c r="H47" s="308"/>
      <c r="I47" s="308"/>
    </row>
    <row r="48" spans="1:9" ht="32.25" thickBot="1" x14ac:dyDescent="0.3">
      <c r="A48" s="23" t="s">
        <v>342</v>
      </c>
      <c r="B48" s="27"/>
      <c r="C48" s="27"/>
      <c r="D48" s="27"/>
      <c r="E48" s="305"/>
      <c r="F48" s="307">
        <v>435</v>
      </c>
      <c r="G48" s="307">
        <v>435</v>
      </c>
      <c r="H48" s="308"/>
      <c r="I48" s="308"/>
    </row>
    <row r="49" spans="1:9" ht="32.25" thickBot="1" x14ac:dyDescent="0.3">
      <c r="A49" s="23" t="s">
        <v>60</v>
      </c>
      <c r="B49" s="32">
        <v>60886</v>
      </c>
      <c r="C49" s="32">
        <v>60886</v>
      </c>
      <c r="D49" s="34"/>
      <c r="E49" s="236"/>
      <c r="F49" s="307">
        <f>SUM(F47:F48)</f>
        <v>61325</v>
      </c>
      <c r="G49" s="307">
        <f>SUM(G47:G48)</f>
        <v>61325</v>
      </c>
      <c r="H49" s="308"/>
      <c r="I49" s="308"/>
    </row>
    <row r="50" spans="1:9" ht="18" thickBot="1" x14ac:dyDescent="0.3">
      <c r="A50" s="23"/>
      <c r="B50" s="32"/>
      <c r="C50" s="32"/>
      <c r="D50" s="34"/>
      <c r="E50" s="236"/>
      <c r="F50" s="328"/>
      <c r="G50" s="328"/>
      <c r="H50" s="329"/>
      <c r="I50" s="329"/>
    </row>
    <row r="51" spans="1:9" ht="38.25" thickBot="1" x14ac:dyDescent="0.3">
      <c r="A51" s="35" t="s">
        <v>61</v>
      </c>
      <c r="B51" s="32">
        <f>B41+B47+B45</f>
        <v>144283</v>
      </c>
      <c r="C51" s="32">
        <f t="shared" ref="C51:D51" si="4">C41+C47+C45</f>
        <v>142816</v>
      </c>
      <c r="D51" s="32">
        <f t="shared" si="4"/>
        <v>1467</v>
      </c>
      <c r="E51" s="32"/>
      <c r="F51" s="32">
        <f>F41+F47+F45+F48</f>
        <v>175537</v>
      </c>
      <c r="G51" s="32">
        <f t="shared" ref="G51:I51" si="5">G41+G47+G45+G48</f>
        <v>172424</v>
      </c>
      <c r="H51" s="32">
        <f t="shared" si="5"/>
        <v>3113</v>
      </c>
      <c r="I51" s="32">
        <f t="shared" si="5"/>
        <v>0</v>
      </c>
    </row>
  </sheetData>
  <mergeCells count="21">
    <mergeCell ref="G32:G33"/>
    <mergeCell ref="H32:H33"/>
    <mergeCell ref="I32:I33"/>
    <mergeCell ref="B32:B33"/>
    <mergeCell ref="C32:C33"/>
    <mergeCell ref="D32:D33"/>
    <mergeCell ref="E32:E33"/>
    <mergeCell ref="F32:F33"/>
    <mergeCell ref="F13:I14"/>
    <mergeCell ref="F15:F17"/>
    <mergeCell ref="G15:G17"/>
    <mergeCell ref="I15:I17"/>
    <mergeCell ref="D24:D26"/>
    <mergeCell ref="E24:E26"/>
    <mergeCell ref="D1:E1"/>
    <mergeCell ref="A8:E8"/>
    <mergeCell ref="E11:E12"/>
    <mergeCell ref="B13:E14"/>
    <mergeCell ref="B15:B17"/>
    <mergeCell ref="C15:C17"/>
    <mergeCell ref="E15:E1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34" workbookViewId="0">
      <selection activeCell="H14" sqref="H14"/>
    </sheetView>
  </sheetViews>
  <sheetFormatPr defaultRowHeight="15" x14ac:dyDescent="0.25"/>
  <cols>
    <col min="1" max="1" width="41.28515625" customWidth="1"/>
    <col min="2" max="2" width="13.85546875" customWidth="1"/>
    <col min="3" max="3" width="13.140625" customWidth="1"/>
    <col min="4" max="4" width="12.5703125" customWidth="1"/>
    <col min="5" max="5" width="16.140625" customWidth="1"/>
    <col min="6" max="6" width="10.5703125" bestFit="1" customWidth="1"/>
  </cols>
  <sheetData>
    <row r="1" spans="1:9" ht="15.75" x14ac:dyDescent="0.25">
      <c r="C1" s="248" t="s">
        <v>328</v>
      </c>
      <c r="D1" s="248"/>
      <c r="E1" s="248"/>
      <c r="F1" s="248"/>
      <c r="G1" s="248"/>
    </row>
    <row r="2" spans="1:9" ht="15.75" x14ac:dyDescent="0.25">
      <c r="A2" s="17" t="s">
        <v>62</v>
      </c>
    </row>
    <row r="3" spans="1:9" ht="15.75" x14ac:dyDescent="0.25">
      <c r="A3" s="17"/>
    </row>
    <row r="4" spans="1:9" ht="15.75" x14ac:dyDescent="0.25">
      <c r="A4" s="17" t="s">
        <v>63</v>
      </c>
    </row>
    <row r="5" spans="1:9" ht="18.75" x14ac:dyDescent="0.25">
      <c r="A5" s="255" t="s">
        <v>64</v>
      </c>
      <c r="B5" s="255"/>
      <c r="C5" s="255"/>
      <c r="D5" s="255"/>
      <c r="E5" s="255"/>
    </row>
    <row r="7" spans="1:9" x14ac:dyDescent="0.25">
      <c r="D7" s="256" t="s">
        <v>3</v>
      </c>
      <c r="E7" s="267"/>
    </row>
    <row r="8" spans="1:9" ht="15.75" thickBot="1" x14ac:dyDescent="0.3">
      <c r="D8" s="257"/>
      <c r="E8" s="257"/>
    </row>
    <row r="9" spans="1:9" ht="15.75" customHeight="1" x14ac:dyDescent="0.25">
      <c r="A9" s="38" t="s">
        <v>65</v>
      </c>
      <c r="B9" s="268" t="s">
        <v>66</v>
      </c>
      <c r="C9" s="269"/>
      <c r="D9" s="269"/>
      <c r="E9" s="270"/>
      <c r="F9" s="258" t="s">
        <v>343</v>
      </c>
      <c r="G9" s="259"/>
      <c r="H9" s="259"/>
      <c r="I9" s="260"/>
    </row>
    <row r="10" spans="1:9" ht="15.75" x14ac:dyDescent="0.25">
      <c r="A10" s="39" t="s">
        <v>67</v>
      </c>
      <c r="B10" s="271"/>
      <c r="C10" s="272"/>
      <c r="D10" s="272"/>
      <c r="E10" s="273"/>
      <c r="F10" s="330"/>
      <c r="G10" s="331"/>
      <c r="H10" s="331"/>
      <c r="I10" s="332"/>
    </row>
    <row r="11" spans="1:9" ht="39" customHeight="1" thickBot="1" x14ac:dyDescent="0.3">
      <c r="A11" s="39" t="s">
        <v>68</v>
      </c>
      <c r="B11" s="274"/>
      <c r="C11" s="275"/>
      <c r="D11" s="275"/>
      <c r="E11" s="276"/>
      <c r="F11" s="261"/>
      <c r="G11" s="262"/>
      <c r="H11" s="262"/>
      <c r="I11" s="263"/>
    </row>
    <row r="12" spans="1:9" ht="15.75" customHeight="1" x14ac:dyDescent="0.25">
      <c r="A12" s="39" t="s">
        <v>69</v>
      </c>
      <c r="B12" s="253" t="s">
        <v>70</v>
      </c>
      <c r="C12" s="264" t="s">
        <v>33</v>
      </c>
      <c r="D12" s="20" t="s">
        <v>71</v>
      </c>
      <c r="E12" s="264" t="s">
        <v>35</v>
      </c>
      <c r="F12" s="253" t="s">
        <v>70</v>
      </c>
      <c r="G12" s="264" t="s">
        <v>33</v>
      </c>
      <c r="H12" s="20" t="s">
        <v>71</v>
      </c>
      <c r="I12" s="264" t="s">
        <v>35</v>
      </c>
    </row>
    <row r="13" spans="1:9" ht="9.75" customHeight="1" thickBot="1" x14ac:dyDescent="0.3">
      <c r="A13" s="22"/>
      <c r="B13" s="254"/>
      <c r="C13" s="266"/>
      <c r="D13" s="237" t="s">
        <v>36</v>
      </c>
      <c r="E13" s="266"/>
      <c r="F13" s="254"/>
      <c r="G13" s="266"/>
      <c r="H13" s="237" t="s">
        <v>36</v>
      </c>
      <c r="I13" s="266"/>
    </row>
    <row r="14" spans="1:9" ht="28.5" customHeight="1" thickBot="1" x14ac:dyDescent="0.3">
      <c r="A14" s="23" t="s">
        <v>72</v>
      </c>
      <c r="B14" s="24"/>
      <c r="C14" s="24"/>
      <c r="D14" s="24"/>
      <c r="E14" s="24"/>
      <c r="F14" s="24"/>
      <c r="G14" s="24"/>
      <c r="H14" s="24"/>
      <c r="I14" s="24"/>
    </row>
    <row r="15" spans="1:9" ht="26.25" customHeight="1" thickBot="1" x14ac:dyDescent="0.3">
      <c r="A15" s="26" t="s">
        <v>73</v>
      </c>
      <c r="B15" s="27">
        <v>28085</v>
      </c>
      <c r="C15" s="27">
        <v>14893</v>
      </c>
      <c r="D15" s="27">
        <v>13192</v>
      </c>
      <c r="E15" s="27"/>
      <c r="F15" s="27">
        <f>F16+F21</f>
        <v>26585</v>
      </c>
      <c r="G15" s="27">
        <f t="shared" ref="G15:H15" si="0">G16+G21</f>
        <v>14893</v>
      </c>
      <c r="H15" s="27">
        <f t="shared" si="0"/>
        <v>11692</v>
      </c>
      <c r="I15" s="27"/>
    </row>
    <row r="16" spans="1:9" ht="51" customHeight="1" thickBot="1" x14ac:dyDescent="0.3">
      <c r="A16" s="29" t="s">
        <v>74</v>
      </c>
      <c r="B16" s="25">
        <f>B17+B18+B19+B20</f>
        <v>18445</v>
      </c>
      <c r="C16" s="25">
        <f t="shared" ref="C16:D16" si="1">C17+C18+C19+C20</f>
        <v>9453</v>
      </c>
      <c r="D16" s="25">
        <f t="shared" si="1"/>
        <v>8992</v>
      </c>
      <c r="E16" s="25"/>
      <c r="F16" s="25">
        <f>F17+F18+F19+F20</f>
        <v>18445</v>
      </c>
      <c r="G16" s="25">
        <f t="shared" ref="G16:H16" si="2">G17+G18+G19+G20</f>
        <v>9453</v>
      </c>
      <c r="H16" s="25">
        <f t="shared" si="2"/>
        <v>8992</v>
      </c>
      <c r="I16" s="25"/>
    </row>
    <row r="17" spans="1:9" ht="53.25" customHeight="1" thickBot="1" x14ac:dyDescent="0.3">
      <c r="A17" s="29" t="s">
        <v>75</v>
      </c>
      <c r="B17" s="25">
        <v>16210</v>
      </c>
      <c r="C17" s="25">
        <v>8563</v>
      </c>
      <c r="D17" s="25">
        <v>7647</v>
      </c>
      <c r="E17" s="25"/>
      <c r="F17" s="25">
        <v>16210</v>
      </c>
      <c r="G17" s="25">
        <v>8563</v>
      </c>
      <c r="H17" s="25">
        <v>7647</v>
      </c>
      <c r="I17" s="25"/>
    </row>
    <row r="18" spans="1:9" ht="37.5" customHeight="1" thickBot="1" x14ac:dyDescent="0.3">
      <c r="A18" s="29" t="s">
        <v>76</v>
      </c>
      <c r="B18" s="25">
        <v>1300</v>
      </c>
      <c r="C18" s="25"/>
      <c r="D18" s="25">
        <v>1300</v>
      </c>
      <c r="E18" s="25"/>
      <c r="F18" s="25">
        <v>1300</v>
      </c>
      <c r="G18" s="25"/>
      <c r="H18" s="25">
        <v>1300</v>
      </c>
      <c r="I18" s="25"/>
    </row>
    <row r="19" spans="1:9" ht="26.25" customHeight="1" thickBot="1" x14ac:dyDescent="0.3">
      <c r="A19" s="29" t="s">
        <v>77</v>
      </c>
      <c r="B19" s="25">
        <v>195</v>
      </c>
      <c r="C19" s="25">
        <v>150</v>
      </c>
      <c r="D19" s="25">
        <v>45</v>
      </c>
      <c r="E19" s="25"/>
      <c r="F19" s="25">
        <v>195</v>
      </c>
      <c r="G19" s="25">
        <v>150</v>
      </c>
      <c r="H19" s="25">
        <v>45</v>
      </c>
      <c r="I19" s="25"/>
    </row>
    <row r="20" spans="1:9" ht="40.5" customHeight="1" thickBot="1" x14ac:dyDescent="0.3">
      <c r="A20" s="29" t="s">
        <v>78</v>
      </c>
      <c r="B20" s="25">
        <v>740</v>
      </c>
      <c r="C20" s="25">
        <v>740</v>
      </c>
      <c r="D20" s="25"/>
      <c r="E20" s="25"/>
      <c r="F20" s="25">
        <v>740</v>
      </c>
      <c r="G20" s="25">
        <v>740</v>
      </c>
      <c r="H20" s="25"/>
      <c r="I20" s="25"/>
    </row>
    <row r="21" spans="1:9" ht="40.5" customHeight="1" thickBot="1" x14ac:dyDescent="0.3">
      <c r="A21" s="29" t="s">
        <v>79</v>
      </c>
      <c r="B21" s="25">
        <f>B22+B23+B24</f>
        <v>9640</v>
      </c>
      <c r="C21" s="25">
        <f t="shared" ref="C21:D21" si="3">C22+C23+C24</f>
        <v>5440</v>
      </c>
      <c r="D21" s="25">
        <f t="shared" si="3"/>
        <v>4200</v>
      </c>
      <c r="E21" s="25"/>
      <c r="F21" s="25">
        <f>F22+F23+F24</f>
        <v>8140</v>
      </c>
      <c r="G21" s="25">
        <f t="shared" ref="G21:H21" si="4">G22+G23+G24</f>
        <v>5440</v>
      </c>
      <c r="H21" s="25">
        <f t="shared" si="4"/>
        <v>2700</v>
      </c>
      <c r="I21" s="25"/>
    </row>
    <row r="22" spans="1:9" ht="31.5" customHeight="1" thickBot="1" x14ac:dyDescent="0.3">
      <c r="A22" s="29" t="s">
        <v>80</v>
      </c>
      <c r="B22" s="25">
        <v>7500</v>
      </c>
      <c r="C22" s="25">
        <v>4900</v>
      </c>
      <c r="D22" s="25">
        <v>2600</v>
      </c>
      <c r="E22" s="25"/>
      <c r="F22" s="25">
        <v>7500</v>
      </c>
      <c r="G22" s="25">
        <v>4900</v>
      </c>
      <c r="H22" s="25">
        <v>2600</v>
      </c>
      <c r="I22" s="25"/>
    </row>
    <row r="23" spans="1:9" ht="30.75" customHeight="1" thickBot="1" x14ac:dyDescent="0.3">
      <c r="A23" s="29" t="s">
        <v>81</v>
      </c>
      <c r="B23" s="25">
        <v>540</v>
      </c>
      <c r="C23" s="25">
        <v>540</v>
      </c>
      <c r="D23" s="40"/>
      <c r="E23" s="25"/>
      <c r="F23" s="25">
        <v>540</v>
      </c>
      <c r="G23" s="25">
        <v>540</v>
      </c>
      <c r="H23" s="40"/>
      <c r="I23" s="25"/>
    </row>
    <row r="24" spans="1:9" ht="34.5" customHeight="1" thickBot="1" x14ac:dyDescent="0.3">
      <c r="A24" s="29" t="s">
        <v>82</v>
      </c>
      <c r="B24" s="25">
        <v>1600</v>
      </c>
      <c r="C24" s="25"/>
      <c r="D24" s="25">
        <v>1600</v>
      </c>
      <c r="E24" s="25"/>
      <c r="F24" s="25">
        <v>100</v>
      </c>
      <c r="G24" s="25"/>
      <c r="H24" s="25">
        <v>100</v>
      </c>
      <c r="I24" s="25"/>
    </row>
    <row r="25" spans="1:9" ht="41.25" customHeight="1" thickBot="1" x14ac:dyDescent="0.3">
      <c r="A25" s="26" t="s">
        <v>83</v>
      </c>
      <c r="B25" s="27">
        <v>5115</v>
      </c>
      <c r="C25" s="27">
        <v>2606</v>
      </c>
      <c r="D25" s="27">
        <v>2509</v>
      </c>
      <c r="E25" s="27"/>
      <c r="F25" s="27">
        <v>5115</v>
      </c>
      <c r="G25" s="27">
        <v>2606</v>
      </c>
      <c r="H25" s="27">
        <v>2509</v>
      </c>
      <c r="I25" s="27"/>
    </row>
    <row r="26" spans="1:9" ht="30.75" customHeight="1" thickBot="1" x14ac:dyDescent="0.3">
      <c r="A26" s="26" t="s">
        <v>84</v>
      </c>
      <c r="B26" s="27">
        <f>B27+B28+B29+B30+B31</f>
        <v>20797</v>
      </c>
      <c r="C26" s="27">
        <f>C27+C28+C29+C30+C31</f>
        <v>20797</v>
      </c>
      <c r="D26" s="27"/>
      <c r="E26" s="27"/>
      <c r="F26" s="27">
        <f>F27+F28+F29+F30+F31</f>
        <v>21364</v>
      </c>
      <c r="G26" s="27">
        <f>G27+G28+G29+G30+G31</f>
        <v>21364</v>
      </c>
      <c r="H26" s="27"/>
      <c r="I26" s="27"/>
    </row>
    <row r="27" spans="1:9" ht="21.75" customHeight="1" thickBot="1" x14ac:dyDescent="0.3">
      <c r="A27" s="23" t="s">
        <v>85</v>
      </c>
      <c r="B27" s="25">
        <v>4200</v>
      </c>
      <c r="C27" s="25">
        <v>4200</v>
      </c>
      <c r="D27" s="25"/>
      <c r="E27" s="25"/>
      <c r="F27" s="25">
        <v>5200</v>
      </c>
      <c r="G27" s="25">
        <v>5200</v>
      </c>
      <c r="H27" s="25"/>
      <c r="I27" s="25"/>
    </row>
    <row r="28" spans="1:9" ht="26.25" customHeight="1" thickBot="1" x14ac:dyDescent="0.3">
      <c r="A28" s="29" t="s">
        <v>86</v>
      </c>
      <c r="B28" s="25">
        <v>700</v>
      </c>
      <c r="C28" s="25">
        <v>700</v>
      </c>
      <c r="D28" s="25"/>
      <c r="E28" s="25"/>
      <c r="F28" s="25">
        <v>700</v>
      </c>
      <c r="G28" s="25">
        <v>700</v>
      </c>
      <c r="H28" s="25"/>
      <c r="I28" s="25"/>
    </row>
    <row r="29" spans="1:9" ht="27.75" customHeight="1" thickBot="1" x14ac:dyDescent="0.3">
      <c r="A29" s="29" t="s">
        <v>87</v>
      </c>
      <c r="B29" s="25">
        <v>12647</v>
      </c>
      <c r="C29" s="25">
        <v>12647</v>
      </c>
      <c r="D29" s="25"/>
      <c r="E29" s="25"/>
      <c r="F29" s="25">
        <v>11257</v>
      </c>
      <c r="G29" s="25">
        <v>11257</v>
      </c>
      <c r="H29" s="25"/>
      <c r="I29" s="25"/>
    </row>
    <row r="30" spans="1:9" ht="38.25" customHeight="1" thickBot="1" x14ac:dyDescent="0.3">
      <c r="A30" s="29" t="s">
        <v>88</v>
      </c>
      <c r="B30" s="25">
        <v>250</v>
      </c>
      <c r="C30" s="25">
        <v>250</v>
      </c>
      <c r="D30" s="25"/>
      <c r="E30" s="25"/>
      <c r="F30" s="25">
        <v>275</v>
      </c>
      <c r="G30" s="25">
        <v>275</v>
      </c>
      <c r="H30" s="25"/>
      <c r="I30" s="25"/>
    </row>
    <row r="31" spans="1:9" ht="47.25" customHeight="1" thickBot="1" x14ac:dyDescent="0.3">
      <c r="A31" s="29" t="s">
        <v>89</v>
      </c>
      <c r="B31" s="25">
        <v>3000</v>
      </c>
      <c r="C31" s="25">
        <v>3000</v>
      </c>
      <c r="D31" s="25"/>
      <c r="E31" s="25"/>
      <c r="F31" s="25">
        <v>3932</v>
      </c>
      <c r="G31" s="25">
        <v>3932</v>
      </c>
      <c r="H31" s="25"/>
      <c r="I31" s="25"/>
    </row>
    <row r="32" spans="1:9" ht="32.25" customHeight="1" thickBot="1" x14ac:dyDescent="0.3">
      <c r="A32" s="26" t="s">
        <v>90</v>
      </c>
      <c r="B32" s="27">
        <v>1500</v>
      </c>
      <c r="C32" s="27"/>
      <c r="D32" s="27"/>
      <c r="E32" s="27">
        <v>1500</v>
      </c>
      <c r="F32" s="27">
        <v>1800</v>
      </c>
      <c r="G32" s="27"/>
      <c r="H32" s="27"/>
      <c r="I32" s="27">
        <v>1800</v>
      </c>
    </row>
    <row r="33" spans="1:9" ht="33" customHeight="1" thickBot="1" x14ac:dyDescent="0.3">
      <c r="A33" s="29" t="s">
        <v>91</v>
      </c>
      <c r="B33" s="25">
        <v>1500</v>
      </c>
      <c r="C33" s="25"/>
      <c r="D33" s="25"/>
      <c r="E33" s="25">
        <v>1500</v>
      </c>
      <c r="F33" s="25">
        <v>1800</v>
      </c>
      <c r="G33" s="25"/>
      <c r="H33" s="25"/>
      <c r="I33" s="25">
        <v>1800</v>
      </c>
    </row>
    <row r="34" spans="1:9" ht="28.5" customHeight="1" thickBot="1" x14ac:dyDescent="0.3">
      <c r="A34" s="26" t="s">
        <v>92</v>
      </c>
      <c r="B34" s="27">
        <f>B35+B36+B37+B38+B39</f>
        <v>39953</v>
      </c>
      <c r="C34" s="27">
        <f t="shared" ref="C34:D34" si="5">C35+C36+C37+C38+C39</f>
        <v>26278</v>
      </c>
      <c r="D34" s="27">
        <f t="shared" si="5"/>
        <v>13675</v>
      </c>
      <c r="E34" s="27"/>
      <c r="F34" s="27">
        <f>F35+F36+F37+F38+F39</f>
        <v>39168</v>
      </c>
      <c r="G34" s="27">
        <f t="shared" ref="G34:H34" si="6">G35+G36+G37+G38+G39</f>
        <v>37918</v>
      </c>
      <c r="H34" s="27">
        <f t="shared" si="6"/>
        <v>1250</v>
      </c>
      <c r="I34" s="27"/>
    </row>
    <row r="35" spans="1:9" ht="36.75" customHeight="1" thickBot="1" x14ac:dyDescent="0.3">
      <c r="A35" s="29" t="s">
        <v>93</v>
      </c>
      <c r="B35" s="25">
        <v>12</v>
      </c>
      <c r="C35" s="25">
        <v>12</v>
      </c>
      <c r="D35" s="25"/>
      <c r="E35" s="25"/>
      <c r="F35" s="25">
        <v>12</v>
      </c>
      <c r="G35" s="25">
        <v>12</v>
      </c>
      <c r="H35" s="25"/>
      <c r="I35" s="25"/>
    </row>
    <row r="36" spans="1:9" ht="40.5" customHeight="1" thickBot="1" x14ac:dyDescent="0.3">
      <c r="A36" s="26" t="s">
        <v>94</v>
      </c>
      <c r="B36" s="25">
        <v>22945</v>
      </c>
      <c r="C36" s="25">
        <v>22945</v>
      </c>
      <c r="D36" s="28"/>
      <c r="E36" s="27"/>
      <c r="F36" s="25">
        <v>22945</v>
      </c>
      <c r="G36" s="25">
        <v>22945</v>
      </c>
      <c r="H36" s="28"/>
      <c r="I36" s="27"/>
    </row>
    <row r="37" spans="1:9" ht="34.5" customHeight="1" thickBot="1" x14ac:dyDescent="0.3">
      <c r="A37" s="29" t="s">
        <v>95</v>
      </c>
      <c r="B37" s="25">
        <v>4271</v>
      </c>
      <c r="C37" s="25">
        <v>3321</v>
      </c>
      <c r="D37" s="25">
        <v>950</v>
      </c>
      <c r="E37" s="25"/>
      <c r="F37" s="25">
        <v>4271</v>
      </c>
      <c r="G37" s="25">
        <v>3321</v>
      </c>
      <c r="H37" s="25">
        <v>950</v>
      </c>
      <c r="I37" s="25"/>
    </row>
    <row r="38" spans="1:9" ht="40.5" customHeight="1" thickBot="1" x14ac:dyDescent="0.3">
      <c r="A38" s="29" t="s">
        <v>96</v>
      </c>
      <c r="B38" s="25">
        <v>300</v>
      </c>
      <c r="C38" s="40"/>
      <c r="D38" s="25">
        <v>300</v>
      </c>
      <c r="E38" s="25"/>
      <c r="F38" s="25">
        <v>300</v>
      </c>
      <c r="G38" s="40"/>
      <c r="H38" s="25">
        <v>300</v>
      </c>
      <c r="I38" s="25"/>
    </row>
    <row r="39" spans="1:9" ht="40.5" customHeight="1" thickBot="1" x14ac:dyDescent="0.3">
      <c r="A39" s="29" t="s">
        <v>310</v>
      </c>
      <c r="B39" s="25">
        <v>12425</v>
      </c>
      <c r="C39" s="40"/>
      <c r="D39" s="25">
        <v>12425</v>
      </c>
      <c r="E39" s="25"/>
      <c r="F39" s="25">
        <v>11640</v>
      </c>
      <c r="G39" s="40">
        <v>11640</v>
      </c>
      <c r="H39" s="25">
        <v>0</v>
      </c>
      <c r="I39" s="25"/>
    </row>
    <row r="40" spans="1:9" ht="42" customHeight="1" thickBot="1" x14ac:dyDescent="0.3">
      <c r="A40" s="23" t="s">
        <v>97</v>
      </c>
      <c r="B40" s="32">
        <f>B15+B25+B26+B32+B34</f>
        <v>95450</v>
      </c>
      <c r="C40" s="32">
        <f t="shared" ref="C40:E40" si="7">C15+C25+C26+C32+C34</f>
        <v>64574</v>
      </c>
      <c r="D40" s="32">
        <f t="shared" si="7"/>
        <v>29376</v>
      </c>
      <c r="E40" s="32">
        <f t="shared" si="7"/>
        <v>1500</v>
      </c>
      <c r="F40" s="32">
        <f>F15+F25+F26+F32+F34</f>
        <v>94032</v>
      </c>
      <c r="G40" s="32">
        <f t="shared" ref="G40:I40" si="8">G15+G25+G26+G32+G34</f>
        <v>76781</v>
      </c>
      <c r="H40" s="32">
        <f t="shared" si="8"/>
        <v>15451</v>
      </c>
      <c r="I40" s="32">
        <f t="shared" si="8"/>
        <v>1800</v>
      </c>
    </row>
    <row r="41" spans="1:9" ht="31.5" customHeight="1" thickBot="1" x14ac:dyDescent="0.3">
      <c r="A41" s="23" t="s">
        <v>98</v>
      </c>
      <c r="B41" s="24"/>
      <c r="C41" s="24"/>
      <c r="D41" s="237"/>
      <c r="E41" s="24"/>
      <c r="F41" s="24"/>
      <c r="G41" s="24"/>
      <c r="H41" s="237"/>
      <c r="I41" s="24"/>
    </row>
    <row r="42" spans="1:9" ht="33" customHeight="1" thickBot="1" x14ac:dyDescent="0.3">
      <c r="A42" s="26" t="s">
        <v>99</v>
      </c>
      <c r="B42" s="27">
        <v>37461</v>
      </c>
      <c r="C42" s="27"/>
      <c r="D42" s="27">
        <v>37461</v>
      </c>
      <c r="E42" s="27"/>
      <c r="F42" s="27">
        <v>81133</v>
      </c>
      <c r="G42" s="27"/>
      <c r="H42" s="27">
        <v>81133</v>
      </c>
      <c r="I42" s="27"/>
    </row>
    <row r="43" spans="1:9" ht="18.75" customHeight="1" thickBot="1" x14ac:dyDescent="0.3">
      <c r="A43" s="26" t="s">
        <v>100</v>
      </c>
      <c r="B43" s="27">
        <v>11000</v>
      </c>
      <c r="C43" s="27"/>
      <c r="D43" s="27">
        <v>11000</v>
      </c>
      <c r="E43" s="27"/>
      <c r="F43" s="27">
        <v>0</v>
      </c>
      <c r="G43" s="27"/>
      <c r="H43" s="27">
        <v>0</v>
      </c>
      <c r="I43" s="27"/>
    </row>
    <row r="44" spans="1:9" ht="23.25" customHeight="1" thickBot="1" x14ac:dyDescent="0.3">
      <c r="A44" s="26" t="s">
        <v>101</v>
      </c>
      <c r="B44" s="27">
        <v>300</v>
      </c>
      <c r="C44" s="27">
        <v>300</v>
      </c>
      <c r="D44" s="27"/>
      <c r="E44" s="27"/>
      <c r="F44" s="27">
        <v>300</v>
      </c>
      <c r="G44" s="27">
        <v>300</v>
      </c>
      <c r="H44" s="27"/>
      <c r="I44" s="27"/>
    </row>
    <row r="45" spans="1:9" ht="38.25" customHeight="1" thickBot="1" x14ac:dyDescent="0.3">
      <c r="A45" s="23" t="s">
        <v>102</v>
      </c>
      <c r="B45" s="32">
        <f>SUM(B42:B44)</f>
        <v>48761</v>
      </c>
      <c r="C45" s="32">
        <f t="shared" ref="C45:D45" si="9">SUM(C42:C44)</f>
        <v>300</v>
      </c>
      <c r="D45" s="32">
        <f t="shared" si="9"/>
        <v>48461</v>
      </c>
      <c r="E45" s="33"/>
      <c r="F45" s="32">
        <f>SUM(F42:F44)</f>
        <v>81433</v>
      </c>
      <c r="G45" s="32">
        <f t="shared" ref="G45:H45" si="10">SUM(G42:G44)</f>
        <v>300</v>
      </c>
      <c r="H45" s="32">
        <f t="shared" si="10"/>
        <v>81133</v>
      </c>
      <c r="I45" s="33"/>
    </row>
    <row r="46" spans="1:9" ht="30" customHeight="1" thickBot="1" x14ac:dyDescent="0.3">
      <c r="A46" s="23" t="s">
        <v>22</v>
      </c>
      <c r="B46" s="32">
        <v>72</v>
      </c>
      <c r="C46" s="32">
        <v>72</v>
      </c>
      <c r="D46" s="24"/>
      <c r="E46" s="24"/>
      <c r="F46" s="32">
        <v>72</v>
      </c>
      <c r="G46" s="32">
        <v>72</v>
      </c>
      <c r="H46" s="24"/>
      <c r="I46" s="24"/>
    </row>
    <row r="47" spans="1:9" ht="32.25" customHeight="1" thickBot="1" x14ac:dyDescent="0.3">
      <c r="A47" s="23" t="s">
        <v>103</v>
      </c>
      <c r="B47" s="25">
        <v>72</v>
      </c>
      <c r="C47" s="25">
        <v>72</v>
      </c>
      <c r="D47" s="25"/>
      <c r="E47" s="25"/>
      <c r="F47" s="25">
        <v>72</v>
      </c>
      <c r="G47" s="25">
        <v>72</v>
      </c>
      <c r="H47" s="25"/>
      <c r="I47" s="25"/>
    </row>
    <row r="48" spans="1:9" ht="30" customHeight="1" thickBot="1" x14ac:dyDescent="0.3">
      <c r="A48" s="35" t="s">
        <v>26</v>
      </c>
      <c r="B48" s="32">
        <f>B40+B45+B46</f>
        <v>144283</v>
      </c>
      <c r="C48" s="32">
        <f t="shared" ref="C48:E48" si="11">C40+C45+C46</f>
        <v>64946</v>
      </c>
      <c r="D48" s="32">
        <f t="shared" si="11"/>
        <v>77837</v>
      </c>
      <c r="E48" s="32">
        <f t="shared" si="11"/>
        <v>1500</v>
      </c>
      <c r="F48" s="32">
        <f>F40+F45+F46</f>
        <v>175537</v>
      </c>
      <c r="G48" s="32">
        <f t="shared" ref="G48:I48" si="12">G40+G45+G46</f>
        <v>77153</v>
      </c>
      <c r="H48" s="32">
        <f t="shared" si="12"/>
        <v>96584</v>
      </c>
      <c r="I48" s="32">
        <f t="shared" si="12"/>
        <v>1800</v>
      </c>
    </row>
  </sheetData>
  <mergeCells count="11">
    <mergeCell ref="C1:G1"/>
    <mergeCell ref="A5:E5"/>
    <mergeCell ref="D7:E8"/>
    <mergeCell ref="B9:E11"/>
    <mergeCell ref="B12:B13"/>
    <mergeCell ref="C12:C13"/>
    <mergeCell ref="E12:E13"/>
    <mergeCell ref="F9:I11"/>
    <mergeCell ref="F12:F13"/>
    <mergeCell ref="G12:G13"/>
    <mergeCell ref="I12:I13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workbookViewId="0">
      <selection activeCell="A46" sqref="A46:A47"/>
    </sheetView>
  </sheetViews>
  <sheetFormatPr defaultRowHeight="15" x14ac:dyDescent="0.25"/>
  <cols>
    <col min="1" max="1" width="37.42578125" customWidth="1"/>
    <col min="2" max="2" width="26.42578125" customWidth="1"/>
    <col min="3" max="3" width="20.140625" hidden="1" customWidth="1"/>
    <col min="4" max="4" width="19.5703125" hidden="1" customWidth="1"/>
    <col min="257" max="257" width="37.42578125" customWidth="1"/>
    <col min="258" max="258" width="26.42578125" customWidth="1"/>
    <col min="259" max="260" width="0" hidden="1" customWidth="1"/>
    <col min="513" max="513" width="37.42578125" customWidth="1"/>
    <col min="514" max="514" width="26.42578125" customWidth="1"/>
    <col min="515" max="516" width="0" hidden="1" customWidth="1"/>
    <col min="769" max="769" width="37.42578125" customWidth="1"/>
    <col min="770" max="770" width="26.42578125" customWidth="1"/>
    <col min="771" max="772" width="0" hidden="1" customWidth="1"/>
    <col min="1025" max="1025" width="37.42578125" customWidth="1"/>
    <col min="1026" max="1026" width="26.42578125" customWidth="1"/>
    <col min="1027" max="1028" width="0" hidden="1" customWidth="1"/>
    <col min="1281" max="1281" width="37.42578125" customWidth="1"/>
    <col min="1282" max="1282" width="26.42578125" customWidth="1"/>
    <col min="1283" max="1284" width="0" hidden="1" customWidth="1"/>
    <col min="1537" max="1537" width="37.42578125" customWidth="1"/>
    <col min="1538" max="1538" width="26.42578125" customWidth="1"/>
    <col min="1539" max="1540" width="0" hidden="1" customWidth="1"/>
    <col min="1793" max="1793" width="37.42578125" customWidth="1"/>
    <col min="1794" max="1794" width="26.42578125" customWidth="1"/>
    <col min="1795" max="1796" width="0" hidden="1" customWidth="1"/>
    <col min="2049" max="2049" width="37.42578125" customWidth="1"/>
    <col min="2050" max="2050" width="26.42578125" customWidth="1"/>
    <col min="2051" max="2052" width="0" hidden="1" customWidth="1"/>
    <col min="2305" max="2305" width="37.42578125" customWidth="1"/>
    <col min="2306" max="2306" width="26.42578125" customWidth="1"/>
    <col min="2307" max="2308" width="0" hidden="1" customWidth="1"/>
    <col min="2561" max="2561" width="37.42578125" customWidth="1"/>
    <col min="2562" max="2562" width="26.42578125" customWidth="1"/>
    <col min="2563" max="2564" width="0" hidden="1" customWidth="1"/>
    <col min="2817" max="2817" width="37.42578125" customWidth="1"/>
    <col min="2818" max="2818" width="26.42578125" customWidth="1"/>
    <col min="2819" max="2820" width="0" hidden="1" customWidth="1"/>
    <col min="3073" max="3073" width="37.42578125" customWidth="1"/>
    <col min="3074" max="3074" width="26.42578125" customWidth="1"/>
    <col min="3075" max="3076" width="0" hidden="1" customWidth="1"/>
    <col min="3329" max="3329" width="37.42578125" customWidth="1"/>
    <col min="3330" max="3330" width="26.42578125" customWidth="1"/>
    <col min="3331" max="3332" width="0" hidden="1" customWidth="1"/>
    <col min="3585" max="3585" width="37.42578125" customWidth="1"/>
    <col min="3586" max="3586" width="26.42578125" customWidth="1"/>
    <col min="3587" max="3588" width="0" hidden="1" customWidth="1"/>
    <col min="3841" max="3841" width="37.42578125" customWidth="1"/>
    <col min="3842" max="3842" width="26.42578125" customWidth="1"/>
    <col min="3843" max="3844" width="0" hidden="1" customWidth="1"/>
    <col min="4097" max="4097" width="37.42578125" customWidth="1"/>
    <col min="4098" max="4098" width="26.42578125" customWidth="1"/>
    <col min="4099" max="4100" width="0" hidden="1" customWidth="1"/>
    <col min="4353" max="4353" width="37.42578125" customWidth="1"/>
    <col min="4354" max="4354" width="26.42578125" customWidth="1"/>
    <col min="4355" max="4356" width="0" hidden="1" customWidth="1"/>
    <col min="4609" max="4609" width="37.42578125" customWidth="1"/>
    <col min="4610" max="4610" width="26.42578125" customWidth="1"/>
    <col min="4611" max="4612" width="0" hidden="1" customWidth="1"/>
    <col min="4865" max="4865" width="37.42578125" customWidth="1"/>
    <col min="4866" max="4866" width="26.42578125" customWidth="1"/>
    <col min="4867" max="4868" width="0" hidden="1" customWidth="1"/>
    <col min="5121" max="5121" width="37.42578125" customWidth="1"/>
    <col min="5122" max="5122" width="26.42578125" customWidth="1"/>
    <col min="5123" max="5124" width="0" hidden="1" customWidth="1"/>
    <col min="5377" max="5377" width="37.42578125" customWidth="1"/>
    <col min="5378" max="5378" width="26.42578125" customWidth="1"/>
    <col min="5379" max="5380" width="0" hidden="1" customWidth="1"/>
    <col min="5633" max="5633" width="37.42578125" customWidth="1"/>
    <col min="5634" max="5634" width="26.42578125" customWidth="1"/>
    <col min="5635" max="5636" width="0" hidden="1" customWidth="1"/>
    <col min="5889" max="5889" width="37.42578125" customWidth="1"/>
    <col min="5890" max="5890" width="26.42578125" customWidth="1"/>
    <col min="5891" max="5892" width="0" hidden="1" customWidth="1"/>
    <col min="6145" max="6145" width="37.42578125" customWidth="1"/>
    <col min="6146" max="6146" width="26.42578125" customWidth="1"/>
    <col min="6147" max="6148" width="0" hidden="1" customWidth="1"/>
    <col min="6401" max="6401" width="37.42578125" customWidth="1"/>
    <col min="6402" max="6402" width="26.42578125" customWidth="1"/>
    <col min="6403" max="6404" width="0" hidden="1" customWidth="1"/>
    <col min="6657" max="6657" width="37.42578125" customWidth="1"/>
    <col min="6658" max="6658" width="26.42578125" customWidth="1"/>
    <col min="6659" max="6660" width="0" hidden="1" customWidth="1"/>
    <col min="6913" max="6913" width="37.42578125" customWidth="1"/>
    <col min="6914" max="6914" width="26.42578125" customWidth="1"/>
    <col min="6915" max="6916" width="0" hidden="1" customWidth="1"/>
    <col min="7169" max="7169" width="37.42578125" customWidth="1"/>
    <col min="7170" max="7170" width="26.42578125" customWidth="1"/>
    <col min="7171" max="7172" width="0" hidden="1" customWidth="1"/>
    <col min="7425" max="7425" width="37.42578125" customWidth="1"/>
    <col min="7426" max="7426" width="26.42578125" customWidth="1"/>
    <col min="7427" max="7428" width="0" hidden="1" customWidth="1"/>
    <col min="7681" max="7681" width="37.42578125" customWidth="1"/>
    <col min="7682" max="7682" width="26.42578125" customWidth="1"/>
    <col min="7683" max="7684" width="0" hidden="1" customWidth="1"/>
    <col min="7937" max="7937" width="37.42578125" customWidth="1"/>
    <col min="7938" max="7938" width="26.42578125" customWidth="1"/>
    <col min="7939" max="7940" width="0" hidden="1" customWidth="1"/>
    <col min="8193" max="8193" width="37.42578125" customWidth="1"/>
    <col min="8194" max="8194" width="26.42578125" customWidth="1"/>
    <col min="8195" max="8196" width="0" hidden="1" customWidth="1"/>
    <col min="8449" max="8449" width="37.42578125" customWidth="1"/>
    <col min="8450" max="8450" width="26.42578125" customWidth="1"/>
    <col min="8451" max="8452" width="0" hidden="1" customWidth="1"/>
    <col min="8705" max="8705" width="37.42578125" customWidth="1"/>
    <col min="8706" max="8706" width="26.42578125" customWidth="1"/>
    <col min="8707" max="8708" width="0" hidden="1" customWidth="1"/>
    <col min="8961" max="8961" width="37.42578125" customWidth="1"/>
    <col min="8962" max="8962" width="26.42578125" customWidth="1"/>
    <col min="8963" max="8964" width="0" hidden="1" customWidth="1"/>
    <col min="9217" max="9217" width="37.42578125" customWidth="1"/>
    <col min="9218" max="9218" width="26.42578125" customWidth="1"/>
    <col min="9219" max="9220" width="0" hidden="1" customWidth="1"/>
    <col min="9473" max="9473" width="37.42578125" customWidth="1"/>
    <col min="9474" max="9474" width="26.42578125" customWidth="1"/>
    <col min="9475" max="9476" width="0" hidden="1" customWidth="1"/>
    <col min="9729" max="9729" width="37.42578125" customWidth="1"/>
    <col min="9730" max="9730" width="26.42578125" customWidth="1"/>
    <col min="9731" max="9732" width="0" hidden="1" customWidth="1"/>
    <col min="9985" max="9985" width="37.42578125" customWidth="1"/>
    <col min="9986" max="9986" width="26.42578125" customWidth="1"/>
    <col min="9987" max="9988" width="0" hidden="1" customWidth="1"/>
    <col min="10241" max="10241" width="37.42578125" customWidth="1"/>
    <col min="10242" max="10242" width="26.42578125" customWidth="1"/>
    <col min="10243" max="10244" width="0" hidden="1" customWidth="1"/>
    <col min="10497" max="10497" width="37.42578125" customWidth="1"/>
    <col min="10498" max="10498" width="26.42578125" customWidth="1"/>
    <col min="10499" max="10500" width="0" hidden="1" customWidth="1"/>
    <col min="10753" max="10753" width="37.42578125" customWidth="1"/>
    <col min="10754" max="10754" width="26.42578125" customWidth="1"/>
    <col min="10755" max="10756" width="0" hidden="1" customWidth="1"/>
    <col min="11009" max="11009" width="37.42578125" customWidth="1"/>
    <col min="11010" max="11010" width="26.42578125" customWidth="1"/>
    <col min="11011" max="11012" width="0" hidden="1" customWidth="1"/>
    <col min="11265" max="11265" width="37.42578125" customWidth="1"/>
    <col min="11266" max="11266" width="26.42578125" customWidth="1"/>
    <col min="11267" max="11268" width="0" hidden="1" customWidth="1"/>
    <col min="11521" max="11521" width="37.42578125" customWidth="1"/>
    <col min="11522" max="11522" width="26.42578125" customWidth="1"/>
    <col min="11523" max="11524" width="0" hidden="1" customWidth="1"/>
    <col min="11777" max="11777" width="37.42578125" customWidth="1"/>
    <col min="11778" max="11778" width="26.42578125" customWidth="1"/>
    <col min="11779" max="11780" width="0" hidden="1" customWidth="1"/>
    <col min="12033" max="12033" width="37.42578125" customWidth="1"/>
    <col min="12034" max="12034" width="26.42578125" customWidth="1"/>
    <col min="12035" max="12036" width="0" hidden="1" customWidth="1"/>
    <col min="12289" max="12289" width="37.42578125" customWidth="1"/>
    <col min="12290" max="12290" width="26.42578125" customWidth="1"/>
    <col min="12291" max="12292" width="0" hidden="1" customWidth="1"/>
    <col min="12545" max="12545" width="37.42578125" customWidth="1"/>
    <col min="12546" max="12546" width="26.42578125" customWidth="1"/>
    <col min="12547" max="12548" width="0" hidden="1" customWidth="1"/>
    <col min="12801" max="12801" width="37.42578125" customWidth="1"/>
    <col min="12802" max="12802" width="26.42578125" customWidth="1"/>
    <col min="12803" max="12804" width="0" hidden="1" customWidth="1"/>
    <col min="13057" max="13057" width="37.42578125" customWidth="1"/>
    <col min="13058" max="13058" width="26.42578125" customWidth="1"/>
    <col min="13059" max="13060" width="0" hidden="1" customWidth="1"/>
    <col min="13313" max="13313" width="37.42578125" customWidth="1"/>
    <col min="13314" max="13314" width="26.42578125" customWidth="1"/>
    <col min="13315" max="13316" width="0" hidden="1" customWidth="1"/>
    <col min="13569" max="13569" width="37.42578125" customWidth="1"/>
    <col min="13570" max="13570" width="26.42578125" customWidth="1"/>
    <col min="13571" max="13572" width="0" hidden="1" customWidth="1"/>
    <col min="13825" max="13825" width="37.42578125" customWidth="1"/>
    <col min="13826" max="13826" width="26.42578125" customWidth="1"/>
    <col min="13827" max="13828" width="0" hidden="1" customWidth="1"/>
    <col min="14081" max="14081" width="37.42578125" customWidth="1"/>
    <col min="14082" max="14082" width="26.42578125" customWidth="1"/>
    <col min="14083" max="14084" width="0" hidden="1" customWidth="1"/>
    <col min="14337" max="14337" width="37.42578125" customWidth="1"/>
    <col min="14338" max="14338" width="26.42578125" customWidth="1"/>
    <col min="14339" max="14340" width="0" hidden="1" customWidth="1"/>
    <col min="14593" max="14593" width="37.42578125" customWidth="1"/>
    <col min="14594" max="14594" width="26.42578125" customWidth="1"/>
    <col min="14595" max="14596" width="0" hidden="1" customWidth="1"/>
    <col min="14849" max="14849" width="37.42578125" customWidth="1"/>
    <col min="14850" max="14850" width="26.42578125" customWidth="1"/>
    <col min="14851" max="14852" width="0" hidden="1" customWidth="1"/>
    <col min="15105" max="15105" width="37.42578125" customWidth="1"/>
    <col min="15106" max="15106" width="26.42578125" customWidth="1"/>
    <col min="15107" max="15108" width="0" hidden="1" customWidth="1"/>
    <col min="15361" max="15361" width="37.42578125" customWidth="1"/>
    <col min="15362" max="15362" width="26.42578125" customWidth="1"/>
    <col min="15363" max="15364" width="0" hidden="1" customWidth="1"/>
    <col min="15617" max="15617" width="37.42578125" customWidth="1"/>
    <col min="15618" max="15618" width="26.42578125" customWidth="1"/>
    <col min="15619" max="15620" width="0" hidden="1" customWidth="1"/>
    <col min="15873" max="15873" width="37.42578125" customWidth="1"/>
    <col min="15874" max="15874" width="26.42578125" customWidth="1"/>
    <col min="15875" max="15876" width="0" hidden="1" customWidth="1"/>
    <col min="16129" max="16129" width="37.42578125" customWidth="1"/>
    <col min="16130" max="16130" width="26.42578125" customWidth="1"/>
    <col min="16131" max="16132" width="0" hidden="1" customWidth="1"/>
  </cols>
  <sheetData>
    <row r="2" spans="1:4" ht="15.75" x14ac:dyDescent="0.25">
      <c r="A2" s="278" t="s">
        <v>327</v>
      </c>
      <c r="B2" s="278"/>
      <c r="C2" s="279" t="s">
        <v>105</v>
      </c>
      <c r="D2" s="280"/>
    </row>
    <row r="3" spans="1:4" x14ac:dyDescent="0.25">
      <c r="C3" s="43"/>
      <c r="D3" s="43"/>
    </row>
    <row r="4" spans="1:4" ht="15.75" x14ac:dyDescent="0.25">
      <c r="A4" s="277" t="s">
        <v>106</v>
      </c>
      <c r="B4" s="277"/>
      <c r="C4" s="277"/>
      <c r="D4" s="277"/>
    </row>
    <row r="5" spans="1:4" hidden="1" x14ac:dyDescent="0.25">
      <c r="A5" s="281"/>
      <c r="B5" s="281"/>
      <c r="C5" s="281"/>
      <c r="D5" s="281"/>
    </row>
    <row r="6" spans="1:4" ht="15.75" x14ac:dyDescent="0.25">
      <c r="A6" s="277" t="s">
        <v>127</v>
      </c>
      <c r="B6" s="277"/>
      <c r="C6" s="277"/>
      <c r="D6" s="277"/>
    </row>
    <row r="7" spans="1:4" x14ac:dyDescent="0.25">
      <c r="D7" s="43"/>
    </row>
    <row r="8" spans="1:4" ht="15.75" thickBot="1" x14ac:dyDescent="0.3"/>
    <row r="9" spans="1:4" ht="31.5" thickBot="1" x14ac:dyDescent="0.4">
      <c r="A9" s="44" t="s">
        <v>107</v>
      </c>
      <c r="B9" s="45" t="s">
        <v>108</v>
      </c>
      <c r="C9" s="46" t="s">
        <v>109</v>
      </c>
      <c r="D9" s="47" t="s">
        <v>110</v>
      </c>
    </row>
    <row r="10" spans="1:4" hidden="1" x14ac:dyDescent="0.25">
      <c r="A10" s="48" t="s">
        <v>111</v>
      </c>
      <c r="B10" s="49"/>
      <c r="C10" s="50"/>
      <c r="D10" s="51"/>
    </row>
    <row r="11" spans="1:4" hidden="1" x14ac:dyDescent="0.25">
      <c r="A11" s="52" t="s">
        <v>112</v>
      </c>
      <c r="B11" s="53">
        <v>1</v>
      </c>
      <c r="C11" s="53">
        <v>1</v>
      </c>
      <c r="D11" s="54">
        <v>2</v>
      </c>
    </row>
    <row r="12" spans="1:4" hidden="1" x14ac:dyDescent="0.25">
      <c r="A12" s="52" t="s">
        <v>113</v>
      </c>
      <c r="B12" s="53">
        <v>1</v>
      </c>
      <c r="C12" s="55"/>
      <c r="D12" s="54">
        <v>1</v>
      </c>
    </row>
    <row r="13" spans="1:4" hidden="1" x14ac:dyDescent="0.25">
      <c r="A13" s="52" t="s">
        <v>114</v>
      </c>
      <c r="B13" s="56"/>
      <c r="C13" s="56"/>
      <c r="D13" s="57"/>
    </row>
    <row r="14" spans="1:4" hidden="1" x14ac:dyDescent="0.25">
      <c r="A14" s="52" t="s">
        <v>115</v>
      </c>
      <c r="B14" s="56"/>
      <c r="C14" s="56"/>
      <c r="D14" s="57"/>
    </row>
    <row r="15" spans="1:4" hidden="1" x14ac:dyDescent="0.25">
      <c r="A15" s="52" t="s">
        <v>116</v>
      </c>
      <c r="B15" s="56"/>
      <c r="C15" s="56"/>
      <c r="D15" s="57"/>
    </row>
    <row r="16" spans="1:4" x14ac:dyDescent="0.25">
      <c r="A16" s="52" t="s">
        <v>117</v>
      </c>
      <c r="B16" s="58">
        <v>1</v>
      </c>
      <c r="C16" s="56"/>
      <c r="D16" s="57"/>
    </row>
    <row r="17" spans="1:4" x14ac:dyDescent="0.25">
      <c r="A17" s="52" t="s">
        <v>118</v>
      </c>
      <c r="B17" s="58">
        <v>2</v>
      </c>
      <c r="C17" s="56"/>
      <c r="D17" s="57"/>
    </row>
    <row r="18" spans="1:4" ht="16.5" thickBot="1" x14ac:dyDescent="0.3">
      <c r="A18" s="59" t="s">
        <v>119</v>
      </c>
      <c r="B18" s="58">
        <v>4</v>
      </c>
      <c r="C18" s="58">
        <v>1</v>
      </c>
      <c r="D18" s="60">
        <v>2</v>
      </c>
    </row>
    <row r="19" spans="1:4" ht="15.75" hidden="1" thickBot="1" x14ac:dyDescent="0.3">
      <c r="A19" s="52" t="s">
        <v>120</v>
      </c>
      <c r="B19" s="56"/>
      <c r="C19" s="56"/>
      <c r="D19" s="57"/>
    </row>
    <row r="20" spans="1:4" ht="16.5" thickBot="1" x14ac:dyDescent="0.3">
      <c r="A20" s="61" t="s">
        <v>121</v>
      </c>
      <c r="B20" s="62">
        <v>7</v>
      </c>
      <c r="C20" s="63">
        <v>2</v>
      </c>
      <c r="D20" s="64">
        <v>4</v>
      </c>
    </row>
    <row r="21" spans="1:4" ht="15.75" thickBot="1" x14ac:dyDescent="0.3">
      <c r="A21" s="65"/>
      <c r="B21" s="66"/>
      <c r="C21" s="66"/>
      <c r="D21" s="67"/>
    </row>
    <row r="22" spans="1:4" ht="16.5" thickBot="1" x14ac:dyDescent="0.3">
      <c r="A22" s="68" t="s">
        <v>122</v>
      </c>
      <c r="B22" s="62">
        <v>7</v>
      </c>
      <c r="C22" s="69">
        <v>2</v>
      </c>
      <c r="D22" s="70">
        <v>5</v>
      </c>
    </row>
    <row r="27" spans="1:4" x14ac:dyDescent="0.25">
      <c r="C27" s="279" t="s">
        <v>123</v>
      </c>
      <c r="D27" s="280"/>
    </row>
    <row r="28" spans="1:4" x14ac:dyDescent="0.25">
      <c r="C28" s="43"/>
      <c r="D28" s="43"/>
    </row>
    <row r="29" spans="1:4" ht="15.75" x14ac:dyDescent="0.25">
      <c r="A29" s="277" t="s">
        <v>0</v>
      </c>
      <c r="B29" s="277"/>
      <c r="C29" s="277"/>
      <c r="D29" s="277"/>
    </row>
    <row r="30" spans="1:4" ht="15.75" x14ac:dyDescent="0.25">
      <c r="A30" s="277" t="s">
        <v>312</v>
      </c>
      <c r="B30" s="277"/>
      <c r="C30" s="277"/>
      <c r="D30" s="277"/>
    </row>
    <row r="31" spans="1:4" x14ac:dyDescent="0.25">
      <c r="D31" s="43"/>
    </row>
    <row r="33" spans="1:4" ht="15.75" thickBot="1" x14ac:dyDescent="0.3"/>
    <row r="34" spans="1:4" ht="31.5" thickBot="1" x14ac:dyDescent="0.4">
      <c r="A34" s="44" t="s">
        <v>107</v>
      </c>
      <c r="B34" s="45" t="s">
        <v>108</v>
      </c>
      <c r="C34" s="46" t="s">
        <v>109</v>
      </c>
      <c r="D34" s="47" t="s">
        <v>110</v>
      </c>
    </row>
    <row r="35" spans="1:4" ht="16.5" thickBot="1" x14ac:dyDescent="0.3">
      <c r="A35" s="71" t="s">
        <v>124</v>
      </c>
      <c r="B35" s="72">
        <v>1</v>
      </c>
      <c r="C35" s="49"/>
      <c r="D35" s="73">
        <f>B35+C35</f>
        <v>1</v>
      </c>
    </row>
    <row r="36" spans="1:4" ht="15.75" hidden="1" thickBot="1" x14ac:dyDescent="0.3">
      <c r="A36" s="52" t="s">
        <v>116</v>
      </c>
      <c r="B36" s="74">
        <v>1</v>
      </c>
      <c r="C36" s="75"/>
      <c r="D36" s="76">
        <f>B36+C36</f>
        <v>1</v>
      </c>
    </row>
    <row r="37" spans="1:4" ht="16.5" thickBot="1" x14ac:dyDescent="0.3">
      <c r="A37" s="61" t="s">
        <v>121</v>
      </c>
      <c r="B37" s="77">
        <f>SUM(B35:B35)</f>
        <v>1</v>
      </c>
      <c r="C37" s="78"/>
      <c r="D37" s="79">
        <f>SUM(D35:D35)</f>
        <v>1</v>
      </c>
    </row>
    <row r="38" spans="1:4" ht="15.75" thickBot="1" x14ac:dyDescent="0.3">
      <c r="A38" s="80"/>
      <c r="B38" s="81"/>
      <c r="C38" s="81"/>
      <c r="D38" s="82"/>
    </row>
    <row r="39" spans="1:4" ht="16.5" thickBot="1" x14ac:dyDescent="0.3">
      <c r="A39" s="68" t="s">
        <v>122</v>
      </c>
      <c r="B39" s="77">
        <f>B37</f>
        <v>1</v>
      </c>
      <c r="C39" s="83"/>
      <c r="D39" s="84">
        <f>D37</f>
        <v>1</v>
      </c>
    </row>
    <row r="44" spans="1:4" ht="15.75" x14ac:dyDescent="0.25">
      <c r="A44" s="85"/>
    </row>
    <row r="48" spans="1:4" x14ac:dyDescent="0.25">
      <c r="C48" s="86"/>
    </row>
    <row r="49" spans="3:3" x14ac:dyDescent="0.25">
      <c r="C49" s="42" t="s">
        <v>125</v>
      </c>
    </row>
    <row r="50" spans="3:3" x14ac:dyDescent="0.25">
      <c r="C50" s="87" t="s">
        <v>126</v>
      </c>
    </row>
  </sheetData>
  <mergeCells count="8">
    <mergeCell ref="A29:D29"/>
    <mergeCell ref="A30:D30"/>
    <mergeCell ref="A2:B2"/>
    <mergeCell ref="C2:D2"/>
    <mergeCell ref="A4:D4"/>
    <mergeCell ref="A5:D5"/>
    <mergeCell ref="A6:D6"/>
    <mergeCell ref="C27:D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B1" sqref="B1:C1"/>
    </sheetView>
  </sheetViews>
  <sheetFormatPr defaultRowHeight="15" x14ac:dyDescent="0.25"/>
  <cols>
    <col min="2" max="2" width="76.28515625" customWidth="1"/>
    <col min="3" max="3" width="28" customWidth="1"/>
  </cols>
  <sheetData>
    <row r="1" spans="1:10" ht="18.75" x14ac:dyDescent="0.25">
      <c r="A1" s="41" t="s">
        <v>152</v>
      </c>
      <c r="B1" s="282" t="s">
        <v>337</v>
      </c>
      <c r="C1" s="282"/>
    </row>
    <row r="2" spans="1:10" ht="18.75" x14ac:dyDescent="0.25">
      <c r="A2" s="41"/>
    </row>
    <row r="3" spans="1:10" ht="18.75" x14ac:dyDescent="0.25">
      <c r="A3" s="41"/>
    </row>
    <row r="4" spans="1:10" ht="20.25" x14ac:dyDescent="0.25">
      <c r="A4" s="287" t="s">
        <v>309</v>
      </c>
      <c r="B4" s="287"/>
      <c r="C4" s="287"/>
      <c r="D4" s="125"/>
      <c r="E4" s="125"/>
      <c r="F4" s="125"/>
      <c r="G4" s="125"/>
      <c r="H4" s="125"/>
      <c r="I4" s="125"/>
      <c r="J4" s="125"/>
    </row>
    <row r="5" spans="1:10" ht="20.25" x14ac:dyDescent="0.25">
      <c r="A5" s="115"/>
    </row>
    <row r="6" spans="1:10" ht="20.25" x14ac:dyDescent="0.25">
      <c r="A6" s="287" t="s">
        <v>137</v>
      </c>
      <c r="B6" s="287"/>
      <c r="C6" s="287"/>
      <c r="D6" s="125"/>
      <c r="E6" s="125"/>
      <c r="F6" s="125"/>
      <c r="G6" s="125"/>
      <c r="H6" s="125"/>
      <c r="I6" s="125"/>
      <c r="J6" s="125"/>
    </row>
    <row r="7" spans="1:10" ht="18.75" x14ac:dyDescent="0.25">
      <c r="A7" s="18"/>
    </row>
    <row r="8" spans="1:10" ht="18.75" x14ac:dyDescent="0.25">
      <c r="A8" s="255" t="s">
        <v>138</v>
      </c>
      <c r="B8" s="255"/>
      <c r="C8" s="255"/>
      <c r="D8" s="124"/>
      <c r="E8" s="124"/>
      <c r="F8" s="124"/>
      <c r="G8" s="124"/>
      <c r="H8" s="124"/>
      <c r="I8" s="124"/>
      <c r="J8" s="124"/>
    </row>
    <row r="9" spans="1:10" ht="18.75" x14ac:dyDescent="0.25">
      <c r="A9" s="18"/>
    </row>
    <row r="10" spans="1:10" ht="19.5" thickBot="1" x14ac:dyDescent="0.3">
      <c r="A10" s="286" t="s">
        <v>139</v>
      </c>
      <c r="B10" s="286"/>
      <c r="C10" s="286"/>
    </row>
    <row r="11" spans="1:10" ht="18.75" x14ac:dyDescent="0.25">
      <c r="A11" s="283"/>
      <c r="B11" s="116"/>
      <c r="C11" s="116"/>
    </row>
    <row r="12" spans="1:10" ht="18.75" x14ac:dyDescent="0.25">
      <c r="A12" s="284"/>
      <c r="B12" s="117" t="s">
        <v>129</v>
      </c>
      <c r="C12" s="117" t="s">
        <v>30</v>
      </c>
    </row>
    <row r="13" spans="1:10" ht="19.5" thickBot="1" x14ac:dyDescent="0.3">
      <c r="A13" s="285"/>
      <c r="B13" s="36"/>
      <c r="C13" s="118"/>
    </row>
    <row r="14" spans="1:10" ht="19.5" thickBot="1" x14ac:dyDescent="0.3">
      <c r="A14" s="119" t="s">
        <v>140</v>
      </c>
      <c r="B14" s="120" t="s">
        <v>141</v>
      </c>
      <c r="C14" s="36">
        <v>500</v>
      </c>
    </row>
    <row r="15" spans="1:10" ht="31.5" customHeight="1" thickBot="1" x14ac:dyDescent="0.3">
      <c r="A15" s="121" t="s">
        <v>142</v>
      </c>
      <c r="B15" s="120" t="s">
        <v>143</v>
      </c>
      <c r="C15" s="36" t="s">
        <v>301</v>
      </c>
    </row>
    <row r="16" spans="1:10" ht="24" customHeight="1" thickBot="1" x14ac:dyDescent="0.3">
      <c r="A16" s="283" t="s">
        <v>144</v>
      </c>
      <c r="B16" s="283" t="s">
        <v>145</v>
      </c>
      <c r="C16" s="288">
        <v>554</v>
      </c>
    </row>
    <row r="17" spans="1:3" ht="15.75" hidden="1" thickBot="1" x14ac:dyDescent="0.3">
      <c r="A17" s="285"/>
      <c r="B17" s="285"/>
      <c r="C17" s="289"/>
    </row>
    <row r="18" spans="1:3" ht="18.75" x14ac:dyDescent="0.25">
      <c r="A18" s="283"/>
      <c r="B18" s="122"/>
      <c r="C18" s="117"/>
    </row>
    <row r="19" spans="1:3" ht="18.75" x14ac:dyDescent="0.25">
      <c r="A19" s="284"/>
      <c r="B19" s="122" t="s">
        <v>146</v>
      </c>
      <c r="C19" s="117" t="s">
        <v>300</v>
      </c>
    </row>
    <row r="20" spans="1:3" ht="18.75" x14ac:dyDescent="0.25">
      <c r="A20" s="284"/>
      <c r="B20" s="122"/>
      <c r="C20" s="123"/>
    </row>
    <row r="21" spans="1:3" ht="19.5" thickBot="1" x14ac:dyDescent="0.3">
      <c r="A21" s="285"/>
      <c r="B21" s="120"/>
      <c r="C21" s="118"/>
    </row>
    <row r="22" spans="1:3" ht="18.75" x14ac:dyDescent="0.25">
      <c r="A22" s="124"/>
    </row>
    <row r="23" spans="1:3" ht="18.75" x14ac:dyDescent="0.25">
      <c r="A23" s="124"/>
    </row>
    <row r="24" spans="1:3" ht="18.75" x14ac:dyDescent="0.25">
      <c r="A24" s="255" t="s">
        <v>147</v>
      </c>
      <c r="B24" s="255"/>
      <c r="C24" s="255"/>
    </row>
    <row r="25" spans="1:3" ht="18.75" x14ac:dyDescent="0.25">
      <c r="A25" s="124"/>
    </row>
    <row r="26" spans="1:3" ht="19.5" thickBot="1" x14ac:dyDescent="0.3">
      <c r="A26" s="18" t="s">
        <v>139</v>
      </c>
    </row>
    <row r="27" spans="1:3" ht="18.75" x14ac:dyDescent="0.25">
      <c r="A27" s="283"/>
      <c r="B27" s="116"/>
      <c r="C27" s="116"/>
    </row>
    <row r="28" spans="1:3" ht="18.75" x14ac:dyDescent="0.25">
      <c r="A28" s="284"/>
      <c r="B28" s="117" t="s">
        <v>129</v>
      </c>
      <c r="C28" s="117" t="s">
        <v>30</v>
      </c>
    </row>
    <row r="29" spans="1:3" ht="19.5" thickBot="1" x14ac:dyDescent="0.3">
      <c r="A29" s="285"/>
      <c r="B29" s="36"/>
      <c r="C29" s="118"/>
    </row>
    <row r="30" spans="1:3" ht="19.5" thickBot="1" x14ac:dyDescent="0.3">
      <c r="A30" s="121" t="s">
        <v>148</v>
      </c>
      <c r="B30" s="120" t="s">
        <v>149</v>
      </c>
      <c r="C30" s="36">
        <v>100</v>
      </c>
    </row>
    <row r="31" spans="1:3" ht="39.75" customHeight="1" thickBot="1" x14ac:dyDescent="0.3">
      <c r="A31" s="121" t="s">
        <v>142</v>
      </c>
      <c r="B31" s="120" t="s">
        <v>150</v>
      </c>
      <c r="C31" s="36">
        <v>100</v>
      </c>
    </row>
    <row r="32" spans="1:3" ht="32.25" customHeight="1" thickBot="1" x14ac:dyDescent="0.3">
      <c r="A32" s="121" t="s">
        <v>144</v>
      </c>
      <c r="B32" s="120" t="s">
        <v>151</v>
      </c>
      <c r="C32" s="36">
        <v>100</v>
      </c>
    </row>
    <row r="33" spans="1:3" ht="18.75" x14ac:dyDescent="0.25">
      <c r="A33" s="283"/>
      <c r="B33" s="122"/>
      <c r="C33" s="117"/>
    </row>
    <row r="34" spans="1:3" ht="18.75" x14ac:dyDescent="0.25">
      <c r="A34" s="284"/>
      <c r="B34" s="122" t="s">
        <v>146</v>
      </c>
      <c r="C34" s="117">
        <v>300</v>
      </c>
    </row>
    <row r="35" spans="1:3" ht="18.75" x14ac:dyDescent="0.25">
      <c r="A35" s="284"/>
      <c r="B35" s="122"/>
      <c r="C35" s="123"/>
    </row>
    <row r="36" spans="1:3" ht="19.5" thickBot="1" x14ac:dyDescent="0.3">
      <c r="A36" s="285"/>
      <c r="B36" s="120"/>
      <c r="C36" s="118"/>
    </row>
    <row r="37" spans="1:3" ht="15.75" x14ac:dyDescent="0.25">
      <c r="A37" s="37"/>
    </row>
  </sheetData>
  <mergeCells count="13">
    <mergeCell ref="B1:C1"/>
    <mergeCell ref="A33:A36"/>
    <mergeCell ref="A10:C10"/>
    <mergeCell ref="A4:C4"/>
    <mergeCell ref="A6:C6"/>
    <mergeCell ref="A8:C8"/>
    <mergeCell ref="A24:C24"/>
    <mergeCell ref="A11:A13"/>
    <mergeCell ref="A16:A17"/>
    <mergeCell ref="B16:B17"/>
    <mergeCell ref="C16:C17"/>
    <mergeCell ref="A18:A21"/>
    <mergeCell ref="A27:A29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workbookViewId="0">
      <selection activeCell="A3" sqref="A3:B3"/>
    </sheetView>
  </sheetViews>
  <sheetFormatPr defaultRowHeight="15" x14ac:dyDescent="0.25"/>
  <cols>
    <col min="1" max="1" width="79" customWidth="1"/>
    <col min="2" max="2" width="18.28515625" customWidth="1"/>
    <col min="3" max="3" width="10.42578125" customWidth="1"/>
    <col min="4" max="4" width="12.28515625" customWidth="1"/>
    <col min="257" max="257" width="79" customWidth="1"/>
    <col min="258" max="258" width="18.28515625" customWidth="1"/>
    <col min="259" max="259" width="10.42578125" customWidth="1"/>
    <col min="260" max="260" width="12.28515625" customWidth="1"/>
    <col min="513" max="513" width="79" customWidth="1"/>
    <col min="514" max="514" width="18.28515625" customWidth="1"/>
    <col min="515" max="515" width="10.42578125" customWidth="1"/>
    <col min="516" max="516" width="12.28515625" customWidth="1"/>
    <col min="769" max="769" width="79" customWidth="1"/>
    <col min="770" max="770" width="18.28515625" customWidth="1"/>
    <col min="771" max="771" width="10.42578125" customWidth="1"/>
    <col min="772" max="772" width="12.28515625" customWidth="1"/>
    <col min="1025" max="1025" width="79" customWidth="1"/>
    <col min="1026" max="1026" width="18.28515625" customWidth="1"/>
    <col min="1027" max="1027" width="10.42578125" customWidth="1"/>
    <col min="1028" max="1028" width="12.28515625" customWidth="1"/>
    <col min="1281" max="1281" width="79" customWidth="1"/>
    <col min="1282" max="1282" width="18.28515625" customWidth="1"/>
    <col min="1283" max="1283" width="10.42578125" customWidth="1"/>
    <col min="1284" max="1284" width="12.28515625" customWidth="1"/>
    <col min="1537" max="1537" width="79" customWidth="1"/>
    <col min="1538" max="1538" width="18.28515625" customWidth="1"/>
    <col min="1539" max="1539" width="10.42578125" customWidth="1"/>
    <col min="1540" max="1540" width="12.28515625" customWidth="1"/>
    <col min="1793" max="1793" width="79" customWidth="1"/>
    <col min="1794" max="1794" width="18.28515625" customWidth="1"/>
    <col min="1795" max="1795" width="10.42578125" customWidth="1"/>
    <col min="1796" max="1796" width="12.28515625" customWidth="1"/>
    <col min="2049" max="2049" width="79" customWidth="1"/>
    <col min="2050" max="2050" width="18.28515625" customWidth="1"/>
    <col min="2051" max="2051" width="10.42578125" customWidth="1"/>
    <col min="2052" max="2052" width="12.28515625" customWidth="1"/>
    <col min="2305" max="2305" width="79" customWidth="1"/>
    <col min="2306" max="2306" width="18.28515625" customWidth="1"/>
    <col min="2307" max="2307" width="10.42578125" customWidth="1"/>
    <col min="2308" max="2308" width="12.28515625" customWidth="1"/>
    <col min="2561" max="2561" width="79" customWidth="1"/>
    <col min="2562" max="2562" width="18.28515625" customWidth="1"/>
    <col min="2563" max="2563" width="10.42578125" customWidth="1"/>
    <col min="2564" max="2564" width="12.28515625" customWidth="1"/>
    <col min="2817" max="2817" width="79" customWidth="1"/>
    <col min="2818" max="2818" width="18.28515625" customWidth="1"/>
    <col min="2819" max="2819" width="10.42578125" customWidth="1"/>
    <col min="2820" max="2820" width="12.28515625" customWidth="1"/>
    <col min="3073" max="3073" width="79" customWidth="1"/>
    <col min="3074" max="3074" width="18.28515625" customWidth="1"/>
    <col min="3075" max="3075" width="10.42578125" customWidth="1"/>
    <col min="3076" max="3076" width="12.28515625" customWidth="1"/>
    <col min="3329" max="3329" width="79" customWidth="1"/>
    <col min="3330" max="3330" width="18.28515625" customWidth="1"/>
    <col min="3331" max="3331" width="10.42578125" customWidth="1"/>
    <col min="3332" max="3332" width="12.28515625" customWidth="1"/>
    <col min="3585" max="3585" width="79" customWidth="1"/>
    <col min="3586" max="3586" width="18.28515625" customWidth="1"/>
    <col min="3587" max="3587" width="10.42578125" customWidth="1"/>
    <col min="3588" max="3588" width="12.28515625" customWidth="1"/>
    <col min="3841" max="3841" width="79" customWidth="1"/>
    <col min="3842" max="3842" width="18.28515625" customWidth="1"/>
    <col min="3843" max="3843" width="10.42578125" customWidth="1"/>
    <col min="3844" max="3844" width="12.28515625" customWidth="1"/>
    <col min="4097" max="4097" width="79" customWidth="1"/>
    <col min="4098" max="4098" width="18.28515625" customWidth="1"/>
    <col min="4099" max="4099" width="10.42578125" customWidth="1"/>
    <col min="4100" max="4100" width="12.28515625" customWidth="1"/>
    <col min="4353" max="4353" width="79" customWidth="1"/>
    <col min="4354" max="4354" width="18.28515625" customWidth="1"/>
    <col min="4355" max="4355" width="10.42578125" customWidth="1"/>
    <col min="4356" max="4356" width="12.28515625" customWidth="1"/>
    <col min="4609" max="4609" width="79" customWidth="1"/>
    <col min="4610" max="4610" width="18.28515625" customWidth="1"/>
    <col min="4611" max="4611" width="10.42578125" customWidth="1"/>
    <col min="4612" max="4612" width="12.28515625" customWidth="1"/>
    <col min="4865" max="4865" width="79" customWidth="1"/>
    <col min="4866" max="4866" width="18.28515625" customWidth="1"/>
    <col min="4867" max="4867" width="10.42578125" customWidth="1"/>
    <col min="4868" max="4868" width="12.28515625" customWidth="1"/>
    <col min="5121" max="5121" width="79" customWidth="1"/>
    <col min="5122" max="5122" width="18.28515625" customWidth="1"/>
    <col min="5123" max="5123" width="10.42578125" customWidth="1"/>
    <col min="5124" max="5124" width="12.28515625" customWidth="1"/>
    <col min="5377" max="5377" width="79" customWidth="1"/>
    <col min="5378" max="5378" width="18.28515625" customWidth="1"/>
    <col min="5379" max="5379" width="10.42578125" customWidth="1"/>
    <col min="5380" max="5380" width="12.28515625" customWidth="1"/>
    <col min="5633" max="5633" width="79" customWidth="1"/>
    <col min="5634" max="5634" width="18.28515625" customWidth="1"/>
    <col min="5635" max="5635" width="10.42578125" customWidth="1"/>
    <col min="5636" max="5636" width="12.28515625" customWidth="1"/>
    <col min="5889" max="5889" width="79" customWidth="1"/>
    <col min="5890" max="5890" width="18.28515625" customWidth="1"/>
    <col min="5891" max="5891" width="10.42578125" customWidth="1"/>
    <col min="5892" max="5892" width="12.28515625" customWidth="1"/>
    <col min="6145" max="6145" width="79" customWidth="1"/>
    <col min="6146" max="6146" width="18.28515625" customWidth="1"/>
    <col min="6147" max="6147" width="10.42578125" customWidth="1"/>
    <col min="6148" max="6148" width="12.28515625" customWidth="1"/>
    <col min="6401" max="6401" width="79" customWidth="1"/>
    <col min="6402" max="6402" width="18.28515625" customWidth="1"/>
    <col min="6403" max="6403" width="10.42578125" customWidth="1"/>
    <col min="6404" max="6404" width="12.28515625" customWidth="1"/>
    <col min="6657" max="6657" width="79" customWidth="1"/>
    <col min="6658" max="6658" width="18.28515625" customWidth="1"/>
    <col min="6659" max="6659" width="10.42578125" customWidth="1"/>
    <col min="6660" max="6660" width="12.28515625" customWidth="1"/>
    <col min="6913" max="6913" width="79" customWidth="1"/>
    <col min="6914" max="6914" width="18.28515625" customWidth="1"/>
    <col min="6915" max="6915" width="10.42578125" customWidth="1"/>
    <col min="6916" max="6916" width="12.28515625" customWidth="1"/>
    <col min="7169" max="7169" width="79" customWidth="1"/>
    <col min="7170" max="7170" width="18.28515625" customWidth="1"/>
    <col min="7171" max="7171" width="10.42578125" customWidth="1"/>
    <col min="7172" max="7172" width="12.28515625" customWidth="1"/>
    <col min="7425" max="7425" width="79" customWidth="1"/>
    <col min="7426" max="7426" width="18.28515625" customWidth="1"/>
    <col min="7427" max="7427" width="10.42578125" customWidth="1"/>
    <col min="7428" max="7428" width="12.28515625" customWidth="1"/>
    <col min="7681" max="7681" width="79" customWidth="1"/>
    <col min="7682" max="7682" width="18.28515625" customWidth="1"/>
    <col min="7683" max="7683" width="10.42578125" customWidth="1"/>
    <col min="7684" max="7684" width="12.28515625" customWidth="1"/>
    <col min="7937" max="7937" width="79" customWidth="1"/>
    <col min="7938" max="7938" width="18.28515625" customWidth="1"/>
    <col min="7939" max="7939" width="10.42578125" customWidth="1"/>
    <col min="7940" max="7940" width="12.28515625" customWidth="1"/>
    <col min="8193" max="8193" width="79" customWidth="1"/>
    <col min="8194" max="8194" width="18.28515625" customWidth="1"/>
    <col min="8195" max="8195" width="10.42578125" customWidth="1"/>
    <col min="8196" max="8196" width="12.28515625" customWidth="1"/>
    <col min="8449" max="8449" width="79" customWidth="1"/>
    <col min="8450" max="8450" width="18.28515625" customWidth="1"/>
    <col min="8451" max="8451" width="10.42578125" customWidth="1"/>
    <col min="8452" max="8452" width="12.28515625" customWidth="1"/>
    <col min="8705" max="8705" width="79" customWidth="1"/>
    <col min="8706" max="8706" width="18.28515625" customWidth="1"/>
    <col min="8707" max="8707" width="10.42578125" customWidth="1"/>
    <col min="8708" max="8708" width="12.28515625" customWidth="1"/>
    <col min="8961" max="8961" width="79" customWidth="1"/>
    <col min="8962" max="8962" width="18.28515625" customWidth="1"/>
    <col min="8963" max="8963" width="10.42578125" customWidth="1"/>
    <col min="8964" max="8964" width="12.28515625" customWidth="1"/>
    <col min="9217" max="9217" width="79" customWidth="1"/>
    <col min="9218" max="9218" width="18.28515625" customWidth="1"/>
    <col min="9219" max="9219" width="10.42578125" customWidth="1"/>
    <col min="9220" max="9220" width="12.28515625" customWidth="1"/>
    <col min="9473" max="9473" width="79" customWidth="1"/>
    <col min="9474" max="9474" width="18.28515625" customWidth="1"/>
    <col min="9475" max="9475" width="10.42578125" customWidth="1"/>
    <col min="9476" max="9476" width="12.28515625" customWidth="1"/>
    <col min="9729" max="9729" width="79" customWidth="1"/>
    <col min="9730" max="9730" width="18.28515625" customWidth="1"/>
    <col min="9731" max="9731" width="10.42578125" customWidth="1"/>
    <col min="9732" max="9732" width="12.28515625" customWidth="1"/>
    <col min="9985" max="9985" width="79" customWidth="1"/>
    <col min="9986" max="9986" width="18.28515625" customWidth="1"/>
    <col min="9987" max="9987" width="10.42578125" customWidth="1"/>
    <col min="9988" max="9988" width="12.28515625" customWidth="1"/>
    <col min="10241" max="10241" width="79" customWidth="1"/>
    <col min="10242" max="10242" width="18.28515625" customWidth="1"/>
    <col min="10243" max="10243" width="10.42578125" customWidth="1"/>
    <col min="10244" max="10244" width="12.28515625" customWidth="1"/>
    <col min="10497" max="10497" width="79" customWidth="1"/>
    <col min="10498" max="10498" width="18.28515625" customWidth="1"/>
    <col min="10499" max="10499" width="10.42578125" customWidth="1"/>
    <col min="10500" max="10500" width="12.28515625" customWidth="1"/>
    <col min="10753" max="10753" width="79" customWidth="1"/>
    <col min="10754" max="10754" width="18.28515625" customWidth="1"/>
    <col min="10755" max="10755" width="10.42578125" customWidth="1"/>
    <col min="10756" max="10756" width="12.28515625" customWidth="1"/>
    <col min="11009" max="11009" width="79" customWidth="1"/>
    <col min="11010" max="11010" width="18.28515625" customWidth="1"/>
    <col min="11011" max="11011" width="10.42578125" customWidth="1"/>
    <col min="11012" max="11012" width="12.28515625" customWidth="1"/>
    <col min="11265" max="11265" width="79" customWidth="1"/>
    <col min="11266" max="11266" width="18.28515625" customWidth="1"/>
    <col min="11267" max="11267" width="10.42578125" customWidth="1"/>
    <col min="11268" max="11268" width="12.28515625" customWidth="1"/>
    <col min="11521" max="11521" width="79" customWidth="1"/>
    <col min="11522" max="11522" width="18.28515625" customWidth="1"/>
    <col min="11523" max="11523" width="10.42578125" customWidth="1"/>
    <col min="11524" max="11524" width="12.28515625" customWidth="1"/>
    <col min="11777" max="11777" width="79" customWidth="1"/>
    <col min="11778" max="11778" width="18.28515625" customWidth="1"/>
    <col min="11779" max="11779" width="10.42578125" customWidth="1"/>
    <col min="11780" max="11780" width="12.28515625" customWidth="1"/>
    <col min="12033" max="12033" width="79" customWidth="1"/>
    <col min="12034" max="12034" width="18.28515625" customWidth="1"/>
    <col min="12035" max="12035" width="10.42578125" customWidth="1"/>
    <col min="12036" max="12036" width="12.28515625" customWidth="1"/>
    <col min="12289" max="12289" width="79" customWidth="1"/>
    <col min="12290" max="12290" width="18.28515625" customWidth="1"/>
    <col min="12291" max="12291" width="10.42578125" customWidth="1"/>
    <col min="12292" max="12292" width="12.28515625" customWidth="1"/>
    <col min="12545" max="12545" width="79" customWidth="1"/>
    <col min="12546" max="12546" width="18.28515625" customWidth="1"/>
    <col min="12547" max="12547" width="10.42578125" customWidth="1"/>
    <col min="12548" max="12548" width="12.28515625" customWidth="1"/>
    <col min="12801" max="12801" width="79" customWidth="1"/>
    <col min="12802" max="12802" width="18.28515625" customWidth="1"/>
    <col min="12803" max="12803" width="10.42578125" customWidth="1"/>
    <col min="12804" max="12804" width="12.28515625" customWidth="1"/>
    <col min="13057" max="13057" width="79" customWidth="1"/>
    <col min="13058" max="13058" width="18.28515625" customWidth="1"/>
    <col min="13059" max="13059" width="10.42578125" customWidth="1"/>
    <col min="13060" max="13060" width="12.28515625" customWidth="1"/>
    <col min="13313" max="13313" width="79" customWidth="1"/>
    <col min="13314" max="13314" width="18.28515625" customWidth="1"/>
    <col min="13315" max="13315" width="10.42578125" customWidth="1"/>
    <col min="13316" max="13316" width="12.28515625" customWidth="1"/>
    <col min="13569" max="13569" width="79" customWidth="1"/>
    <col min="13570" max="13570" width="18.28515625" customWidth="1"/>
    <col min="13571" max="13571" width="10.42578125" customWidth="1"/>
    <col min="13572" max="13572" width="12.28515625" customWidth="1"/>
    <col min="13825" max="13825" width="79" customWidth="1"/>
    <col min="13826" max="13826" width="18.28515625" customWidth="1"/>
    <col min="13827" max="13827" width="10.42578125" customWidth="1"/>
    <col min="13828" max="13828" width="12.28515625" customWidth="1"/>
    <col min="14081" max="14081" width="79" customWidth="1"/>
    <col min="14082" max="14082" width="18.28515625" customWidth="1"/>
    <col min="14083" max="14083" width="10.42578125" customWidth="1"/>
    <col min="14084" max="14084" width="12.28515625" customWidth="1"/>
    <col min="14337" max="14337" width="79" customWidth="1"/>
    <col min="14338" max="14338" width="18.28515625" customWidth="1"/>
    <col min="14339" max="14339" width="10.42578125" customWidth="1"/>
    <col min="14340" max="14340" width="12.28515625" customWidth="1"/>
    <col min="14593" max="14593" width="79" customWidth="1"/>
    <col min="14594" max="14594" width="18.28515625" customWidth="1"/>
    <col min="14595" max="14595" width="10.42578125" customWidth="1"/>
    <col min="14596" max="14596" width="12.28515625" customWidth="1"/>
    <col min="14849" max="14849" width="79" customWidth="1"/>
    <col min="14850" max="14850" width="18.28515625" customWidth="1"/>
    <col min="14851" max="14851" width="10.42578125" customWidth="1"/>
    <col min="14852" max="14852" width="12.28515625" customWidth="1"/>
    <col min="15105" max="15105" width="79" customWidth="1"/>
    <col min="15106" max="15106" width="18.28515625" customWidth="1"/>
    <col min="15107" max="15107" width="10.42578125" customWidth="1"/>
    <col min="15108" max="15108" width="12.28515625" customWidth="1"/>
    <col min="15361" max="15361" width="79" customWidth="1"/>
    <col min="15362" max="15362" width="18.28515625" customWidth="1"/>
    <col min="15363" max="15363" width="10.42578125" customWidth="1"/>
    <col min="15364" max="15364" width="12.28515625" customWidth="1"/>
    <col min="15617" max="15617" width="79" customWidth="1"/>
    <col min="15618" max="15618" width="18.28515625" customWidth="1"/>
    <col min="15619" max="15619" width="10.42578125" customWidth="1"/>
    <col min="15620" max="15620" width="12.28515625" customWidth="1"/>
    <col min="15873" max="15873" width="79" customWidth="1"/>
    <col min="15874" max="15874" width="18.28515625" customWidth="1"/>
    <col min="15875" max="15875" width="10.42578125" customWidth="1"/>
    <col min="15876" max="15876" width="12.28515625" customWidth="1"/>
    <col min="16129" max="16129" width="79" customWidth="1"/>
    <col min="16130" max="16130" width="18.28515625" customWidth="1"/>
    <col min="16131" max="16131" width="10.42578125" customWidth="1"/>
    <col min="16132" max="16132" width="12.28515625" customWidth="1"/>
  </cols>
  <sheetData>
    <row r="3" spans="1:9" ht="15.75" x14ac:dyDescent="0.25">
      <c r="A3" s="278" t="s">
        <v>330</v>
      </c>
      <c r="B3" s="278"/>
    </row>
    <row r="6" spans="1:9" ht="15.75" x14ac:dyDescent="0.25">
      <c r="A6" s="277" t="s">
        <v>106</v>
      </c>
      <c r="B6" s="277"/>
      <c r="C6" s="88"/>
      <c r="D6" s="88"/>
      <c r="E6" s="88"/>
      <c r="F6" s="88"/>
      <c r="G6" s="88"/>
      <c r="H6" s="88"/>
      <c r="I6" s="88"/>
    </row>
    <row r="7" spans="1:9" ht="15.75" x14ac:dyDescent="0.25">
      <c r="A7" s="277" t="s">
        <v>136</v>
      </c>
      <c r="B7" s="277"/>
      <c r="C7" s="88"/>
      <c r="D7" s="88"/>
      <c r="E7" s="88"/>
      <c r="F7" s="88"/>
      <c r="G7" s="88"/>
      <c r="H7" s="88"/>
      <c r="I7" s="88"/>
    </row>
    <row r="8" spans="1:9" ht="15.75" x14ac:dyDescent="0.25">
      <c r="A8" s="89"/>
      <c r="B8" s="89"/>
      <c r="C8" s="88"/>
      <c r="D8" s="88"/>
      <c r="E8" s="88"/>
      <c r="F8" s="88"/>
      <c r="G8" s="88"/>
      <c r="H8" s="88"/>
      <c r="I8" s="88"/>
    </row>
    <row r="9" spans="1:9" ht="15.75" x14ac:dyDescent="0.25">
      <c r="A9" s="89"/>
      <c r="B9" s="89"/>
      <c r="C9" s="90"/>
      <c r="D9" s="90"/>
      <c r="E9" s="88"/>
      <c r="F9" s="88"/>
      <c r="G9" s="88"/>
      <c r="H9" s="88"/>
      <c r="I9" s="88"/>
    </row>
    <row r="10" spans="1:9" ht="15.75" x14ac:dyDescent="0.25">
      <c r="A10" s="89"/>
      <c r="B10" s="91" t="s">
        <v>128</v>
      </c>
      <c r="C10" s="90"/>
      <c r="D10" s="90"/>
      <c r="E10" s="88"/>
      <c r="F10" s="88"/>
      <c r="G10" s="88"/>
      <c r="H10" s="88"/>
      <c r="I10" s="88"/>
    </row>
    <row r="11" spans="1:9" ht="16.5" thickBot="1" x14ac:dyDescent="0.3">
      <c r="A11" s="85"/>
      <c r="B11" s="85"/>
    </row>
    <row r="12" spans="1:9" ht="15.75" x14ac:dyDescent="0.25">
      <c r="A12" s="92"/>
      <c r="B12" s="92"/>
      <c r="C12" s="93"/>
      <c r="D12" s="93"/>
    </row>
    <row r="13" spans="1:9" ht="16.5" thickBot="1" x14ac:dyDescent="0.3">
      <c r="A13" s="94" t="s">
        <v>129</v>
      </c>
      <c r="B13" s="94" t="s">
        <v>130</v>
      </c>
      <c r="C13" s="95"/>
      <c r="D13" s="95"/>
    </row>
    <row r="14" spans="1:9" ht="15.75" x14ac:dyDescent="0.25">
      <c r="A14" s="96"/>
      <c r="B14" s="97"/>
    </row>
    <row r="15" spans="1:9" ht="15.75" x14ac:dyDescent="0.25">
      <c r="A15" s="98"/>
      <c r="B15" s="99"/>
    </row>
    <row r="16" spans="1:9" ht="15.75" x14ac:dyDescent="0.25">
      <c r="A16" s="100" t="s">
        <v>131</v>
      </c>
      <c r="B16" s="101">
        <v>12</v>
      </c>
    </row>
    <row r="17" spans="1:2" ht="15.75" x14ac:dyDescent="0.25">
      <c r="A17" s="98" t="s">
        <v>132</v>
      </c>
      <c r="B17" s="102"/>
    </row>
    <row r="18" spans="1:2" ht="15.75" x14ac:dyDescent="0.25">
      <c r="A18" s="98" t="s">
        <v>307</v>
      </c>
      <c r="B18" s="99"/>
    </row>
    <row r="19" spans="1:2" ht="15.75" x14ac:dyDescent="0.25">
      <c r="A19" s="100" t="s">
        <v>133</v>
      </c>
      <c r="B19" s="101">
        <v>148</v>
      </c>
    </row>
    <row r="20" spans="1:2" ht="15.75" x14ac:dyDescent="0.25">
      <c r="A20" s="103" t="s">
        <v>308</v>
      </c>
      <c r="B20" s="104"/>
    </row>
    <row r="21" spans="1:2" ht="15.75" hidden="1" x14ac:dyDescent="0.25">
      <c r="A21" s="98" t="s">
        <v>134</v>
      </c>
      <c r="B21" s="102"/>
    </row>
    <row r="22" spans="1:2" ht="16.5" thickBot="1" x14ac:dyDescent="0.3">
      <c r="A22" s="105"/>
      <c r="B22" s="106"/>
    </row>
    <row r="23" spans="1:2" ht="16.5" thickBot="1" x14ac:dyDescent="0.3">
      <c r="A23" s="107" t="s">
        <v>135</v>
      </c>
      <c r="B23" s="108">
        <v>160</v>
      </c>
    </row>
    <row r="24" spans="1:2" ht="15.75" x14ac:dyDescent="0.25">
      <c r="A24" s="109"/>
      <c r="B24" s="110"/>
    </row>
    <row r="25" spans="1:2" x14ac:dyDescent="0.25">
      <c r="A25" s="111"/>
      <c r="B25" s="112"/>
    </row>
    <row r="26" spans="1:2" x14ac:dyDescent="0.25">
      <c r="A26" s="111"/>
      <c r="B26" s="111"/>
    </row>
    <row r="35" spans="2:2" x14ac:dyDescent="0.25">
      <c r="B35" s="113"/>
    </row>
    <row r="36" spans="2:2" x14ac:dyDescent="0.25">
      <c r="B36" s="114"/>
    </row>
    <row r="37" spans="2:2" x14ac:dyDescent="0.25">
      <c r="B37" s="87"/>
    </row>
  </sheetData>
  <mergeCells count="3">
    <mergeCell ref="A3:B3"/>
    <mergeCell ref="A6:B6"/>
    <mergeCell ref="A7:B7"/>
  </mergeCells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workbookViewId="0">
      <selection activeCell="A9" sqref="A9:E28"/>
    </sheetView>
  </sheetViews>
  <sheetFormatPr defaultRowHeight="15" x14ac:dyDescent="0.25"/>
  <cols>
    <col min="1" max="1" width="51.140625" customWidth="1"/>
    <col min="2" max="2" width="17.42578125" customWidth="1"/>
    <col min="3" max="3" width="21.85546875" customWidth="1"/>
    <col min="4" max="4" width="23.7109375" customWidth="1"/>
    <col min="257" max="257" width="51.140625" customWidth="1"/>
    <col min="258" max="258" width="17.42578125" customWidth="1"/>
    <col min="259" max="259" width="21.85546875" customWidth="1"/>
    <col min="260" max="260" width="23.7109375" customWidth="1"/>
    <col min="513" max="513" width="51.140625" customWidth="1"/>
    <col min="514" max="514" width="17.42578125" customWidth="1"/>
    <col min="515" max="515" width="21.85546875" customWidth="1"/>
    <col min="516" max="516" width="23.7109375" customWidth="1"/>
    <col min="769" max="769" width="51.140625" customWidth="1"/>
    <col min="770" max="770" width="17.42578125" customWidth="1"/>
    <col min="771" max="771" width="21.85546875" customWidth="1"/>
    <col min="772" max="772" width="23.7109375" customWidth="1"/>
    <col min="1025" max="1025" width="51.140625" customWidth="1"/>
    <col min="1026" max="1026" width="17.42578125" customWidth="1"/>
    <col min="1027" max="1027" width="21.85546875" customWidth="1"/>
    <col min="1028" max="1028" width="23.7109375" customWidth="1"/>
    <col min="1281" max="1281" width="51.140625" customWidth="1"/>
    <col min="1282" max="1282" width="17.42578125" customWidth="1"/>
    <col min="1283" max="1283" width="21.85546875" customWidth="1"/>
    <col min="1284" max="1284" width="23.7109375" customWidth="1"/>
    <col min="1537" max="1537" width="51.140625" customWidth="1"/>
    <col min="1538" max="1538" width="17.42578125" customWidth="1"/>
    <col min="1539" max="1539" width="21.85546875" customWidth="1"/>
    <col min="1540" max="1540" width="23.7109375" customWidth="1"/>
    <col min="1793" max="1793" width="51.140625" customWidth="1"/>
    <col min="1794" max="1794" width="17.42578125" customWidth="1"/>
    <col min="1795" max="1795" width="21.85546875" customWidth="1"/>
    <col min="1796" max="1796" width="23.7109375" customWidth="1"/>
    <col min="2049" max="2049" width="51.140625" customWidth="1"/>
    <col min="2050" max="2050" width="17.42578125" customWidth="1"/>
    <col min="2051" max="2051" width="21.85546875" customWidth="1"/>
    <col min="2052" max="2052" width="23.7109375" customWidth="1"/>
    <col min="2305" max="2305" width="51.140625" customWidth="1"/>
    <col min="2306" max="2306" width="17.42578125" customWidth="1"/>
    <col min="2307" max="2307" width="21.85546875" customWidth="1"/>
    <col min="2308" max="2308" width="23.7109375" customWidth="1"/>
    <col min="2561" max="2561" width="51.140625" customWidth="1"/>
    <col min="2562" max="2562" width="17.42578125" customWidth="1"/>
    <col min="2563" max="2563" width="21.85546875" customWidth="1"/>
    <col min="2564" max="2564" width="23.7109375" customWidth="1"/>
    <col min="2817" max="2817" width="51.140625" customWidth="1"/>
    <col min="2818" max="2818" width="17.42578125" customWidth="1"/>
    <col min="2819" max="2819" width="21.85546875" customWidth="1"/>
    <col min="2820" max="2820" width="23.7109375" customWidth="1"/>
    <col min="3073" max="3073" width="51.140625" customWidth="1"/>
    <col min="3074" max="3074" width="17.42578125" customWidth="1"/>
    <col min="3075" max="3075" width="21.85546875" customWidth="1"/>
    <col min="3076" max="3076" width="23.7109375" customWidth="1"/>
    <col min="3329" max="3329" width="51.140625" customWidth="1"/>
    <col min="3330" max="3330" width="17.42578125" customWidth="1"/>
    <col min="3331" max="3331" width="21.85546875" customWidth="1"/>
    <col min="3332" max="3332" width="23.7109375" customWidth="1"/>
    <col min="3585" max="3585" width="51.140625" customWidth="1"/>
    <col min="3586" max="3586" width="17.42578125" customWidth="1"/>
    <col min="3587" max="3587" width="21.85546875" customWidth="1"/>
    <col min="3588" max="3588" width="23.7109375" customWidth="1"/>
    <col min="3841" max="3841" width="51.140625" customWidth="1"/>
    <col min="3842" max="3842" width="17.42578125" customWidth="1"/>
    <col min="3843" max="3843" width="21.85546875" customWidth="1"/>
    <col min="3844" max="3844" width="23.7109375" customWidth="1"/>
    <col min="4097" max="4097" width="51.140625" customWidth="1"/>
    <col min="4098" max="4098" width="17.42578125" customWidth="1"/>
    <col min="4099" max="4099" width="21.85546875" customWidth="1"/>
    <col min="4100" max="4100" width="23.7109375" customWidth="1"/>
    <col min="4353" max="4353" width="51.140625" customWidth="1"/>
    <col min="4354" max="4354" width="17.42578125" customWidth="1"/>
    <col min="4355" max="4355" width="21.85546875" customWidth="1"/>
    <col min="4356" max="4356" width="23.7109375" customWidth="1"/>
    <col min="4609" max="4609" width="51.140625" customWidth="1"/>
    <col min="4610" max="4610" width="17.42578125" customWidth="1"/>
    <col min="4611" max="4611" width="21.85546875" customWidth="1"/>
    <col min="4612" max="4612" width="23.7109375" customWidth="1"/>
    <col min="4865" max="4865" width="51.140625" customWidth="1"/>
    <col min="4866" max="4866" width="17.42578125" customWidth="1"/>
    <col min="4867" max="4867" width="21.85546875" customWidth="1"/>
    <col min="4868" max="4868" width="23.7109375" customWidth="1"/>
    <col min="5121" max="5121" width="51.140625" customWidth="1"/>
    <col min="5122" max="5122" width="17.42578125" customWidth="1"/>
    <col min="5123" max="5123" width="21.85546875" customWidth="1"/>
    <col min="5124" max="5124" width="23.7109375" customWidth="1"/>
    <col min="5377" max="5377" width="51.140625" customWidth="1"/>
    <col min="5378" max="5378" width="17.42578125" customWidth="1"/>
    <col min="5379" max="5379" width="21.85546875" customWidth="1"/>
    <col min="5380" max="5380" width="23.7109375" customWidth="1"/>
    <col min="5633" max="5633" width="51.140625" customWidth="1"/>
    <col min="5634" max="5634" width="17.42578125" customWidth="1"/>
    <col min="5635" max="5635" width="21.85546875" customWidth="1"/>
    <col min="5636" max="5636" width="23.7109375" customWidth="1"/>
    <col min="5889" max="5889" width="51.140625" customWidth="1"/>
    <col min="5890" max="5890" width="17.42578125" customWidth="1"/>
    <col min="5891" max="5891" width="21.85546875" customWidth="1"/>
    <col min="5892" max="5892" width="23.7109375" customWidth="1"/>
    <col min="6145" max="6145" width="51.140625" customWidth="1"/>
    <col min="6146" max="6146" width="17.42578125" customWidth="1"/>
    <col min="6147" max="6147" width="21.85546875" customWidth="1"/>
    <col min="6148" max="6148" width="23.7109375" customWidth="1"/>
    <col min="6401" max="6401" width="51.140625" customWidth="1"/>
    <col min="6402" max="6402" width="17.42578125" customWidth="1"/>
    <col min="6403" max="6403" width="21.85546875" customWidth="1"/>
    <col min="6404" max="6404" width="23.7109375" customWidth="1"/>
    <col min="6657" max="6657" width="51.140625" customWidth="1"/>
    <col min="6658" max="6658" width="17.42578125" customWidth="1"/>
    <col min="6659" max="6659" width="21.85546875" customWidth="1"/>
    <col min="6660" max="6660" width="23.7109375" customWidth="1"/>
    <col min="6913" max="6913" width="51.140625" customWidth="1"/>
    <col min="6914" max="6914" width="17.42578125" customWidth="1"/>
    <col min="6915" max="6915" width="21.85546875" customWidth="1"/>
    <col min="6916" max="6916" width="23.7109375" customWidth="1"/>
    <col min="7169" max="7169" width="51.140625" customWidth="1"/>
    <col min="7170" max="7170" width="17.42578125" customWidth="1"/>
    <col min="7171" max="7171" width="21.85546875" customWidth="1"/>
    <col min="7172" max="7172" width="23.7109375" customWidth="1"/>
    <col min="7425" max="7425" width="51.140625" customWidth="1"/>
    <col min="7426" max="7426" width="17.42578125" customWidth="1"/>
    <col min="7427" max="7427" width="21.85546875" customWidth="1"/>
    <col min="7428" max="7428" width="23.7109375" customWidth="1"/>
    <col min="7681" max="7681" width="51.140625" customWidth="1"/>
    <col min="7682" max="7682" width="17.42578125" customWidth="1"/>
    <col min="7683" max="7683" width="21.85546875" customWidth="1"/>
    <col min="7684" max="7684" width="23.7109375" customWidth="1"/>
    <col min="7937" max="7937" width="51.140625" customWidth="1"/>
    <col min="7938" max="7938" width="17.42578125" customWidth="1"/>
    <col min="7939" max="7939" width="21.85546875" customWidth="1"/>
    <col min="7940" max="7940" width="23.7109375" customWidth="1"/>
    <col min="8193" max="8193" width="51.140625" customWidth="1"/>
    <col min="8194" max="8194" width="17.42578125" customWidth="1"/>
    <col min="8195" max="8195" width="21.85546875" customWidth="1"/>
    <col min="8196" max="8196" width="23.7109375" customWidth="1"/>
    <col min="8449" max="8449" width="51.140625" customWidth="1"/>
    <col min="8450" max="8450" width="17.42578125" customWidth="1"/>
    <col min="8451" max="8451" width="21.85546875" customWidth="1"/>
    <col min="8452" max="8452" width="23.7109375" customWidth="1"/>
    <col min="8705" max="8705" width="51.140625" customWidth="1"/>
    <col min="8706" max="8706" width="17.42578125" customWidth="1"/>
    <col min="8707" max="8707" width="21.85546875" customWidth="1"/>
    <col min="8708" max="8708" width="23.7109375" customWidth="1"/>
    <col min="8961" max="8961" width="51.140625" customWidth="1"/>
    <col min="8962" max="8962" width="17.42578125" customWidth="1"/>
    <col min="8963" max="8963" width="21.85546875" customWidth="1"/>
    <col min="8964" max="8964" width="23.7109375" customWidth="1"/>
    <col min="9217" max="9217" width="51.140625" customWidth="1"/>
    <col min="9218" max="9218" width="17.42578125" customWidth="1"/>
    <col min="9219" max="9219" width="21.85546875" customWidth="1"/>
    <col min="9220" max="9220" width="23.7109375" customWidth="1"/>
    <col min="9473" max="9473" width="51.140625" customWidth="1"/>
    <col min="9474" max="9474" width="17.42578125" customWidth="1"/>
    <col min="9475" max="9475" width="21.85546875" customWidth="1"/>
    <col min="9476" max="9476" width="23.7109375" customWidth="1"/>
    <col min="9729" max="9729" width="51.140625" customWidth="1"/>
    <col min="9730" max="9730" width="17.42578125" customWidth="1"/>
    <col min="9731" max="9731" width="21.85546875" customWidth="1"/>
    <col min="9732" max="9732" width="23.7109375" customWidth="1"/>
    <col min="9985" max="9985" width="51.140625" customWidth="1"/>
    <col min="9986" max="9986" width="17.42578125" customWidth="1"/>
    <col min="9987" max="9987" width="21.85546875" customWidth="1"/>
    <col min="9988" max="9988" width="23.7109375" customWidth="1"/>
    <col min="10241" max="10241" width="51.140625" customWidth="1"/>
    <col min="10242" max="10242" width="17.42578125" customWidth="1"/>
    <col min="10243" max="10243" width="21.85546875" customWidth="1"/>
    <col min="10244" max="10244" width="23.7109375" customWidth="1"/>
    <col min="10497" max="10497" width="51.140625" customWidth="1"/>
    <col min="10498" max="10498" width="17.42578125" customWidth="1"/>
    <col min="10499" max="10499" width="21.85546875" customWidth="1"/>
    <col min="10500" max="10500" width="23.7109375" customWidth="1"/>
    <col min="10753" max="10753" width="51.140625" customWidth="1"/>
    <col min="10754" max="10754" width="17.42578125" customWidth="1"/>
    <col min="10755" max="10755" width="21.85546875" customWidth="1"/>
    <col min="10756" max="10756" width="23.7109375" customWidth="1"/>
    <col min="11009" max="11009" width="51.140625" customWidth="1"/>
    <col min="11010" max="11010" width="17.42578125" customWidth="1"/>
    <col min="11011" max="11011" width="21.85546875" customWidth="1"/>
    <col min="11012" max="11012" width="23.7109375" customWidth="1"/>
    <col min="11265" max="11265" width="51.140625" customWidth="1"/>
    <col min="11266" max="11266" width="17.42578125" customWidth="1"/>
    <col min="11267" max="11267" width="21.85546875" customWidth="1"/>
    <col min="11268" max="11268" width="23.7109375" customWidth="1"/>
    <col min="11521" max="11521" width="51.140625" customWidth="1"/>
    <col min="11522" max="11522" width="17.42578125" customWidth="1"/>
    <col min="11523" max="11523" width="21.85546875" customWidth="1"/>
    <col min="11524" max="11524" width="23.7109375" customWidth="1"/>
    <col min="11777" max="11777" width="51.140625" customWidth="1"/>
    <col min="11778" max="11778" width="17.42578125" customWidth="1"/>
    <col min="11779" max="11779" width="21.85546875" customWidth="1"/>
    <col min="11780" max="11780" width="23.7109375" customWidth="1"/>
    <col min="12033" max="12033" width="51.140625" customWidth="1"/>
    <col min="12034" max="12034" width="17.42578125" customWidth="1"/>
    <col min="12035" max="12035" width="21.85546875" customWidth="1"/>
    <col min="12036" max="12036" width="23.7109375" customWidth="1"/>
    <col min="12289" max="12289" width="51.140625" customWidth="1"/>
    <col min="12290" max="12290" width="17.42578125" customWidth="1"/>
    <col min="12291" max="12291" width="21.85546875" customWidth="1"/>
    <col min="12292" max="12292" width="23.7109375" customWidth="1"/>
    <col min="12545" max="12545" width="51.140625" customWidth="1"/>
    <col min="12546" max="12546" width="17.42578125" customWidth="1"/>
    <col min="12547" max="12547" width="21.85546875" customWidth="1"/>
    <col min="12548" max="12548" width="23.7109375" customWidth="1"/>
    <col min="12801" max="12801" width="51.140625" customWidth="1"/>
    <col min="12802" max="12802" width="17.42578125" customWidth="1"/>
    <col min="12803" max="12803" width="21.85546875" customWidth="1"/>
    <col min="12804" max="12804" width="23.7109375" customWidth="1"/>
    <col min="13057" max="13057" width="51.140625" customWidth="1"/>
    <col min="13058" max="13058" width="17.42578125" customWidth="1"/>
    <col min="13059" max="13059" width="21.85546875" customWidth="1"/>
    <col min="13060" max="13060" width="23.7109375" customWidth="1"/>
    <col min="13313" max="13313" width="51.140625" customWidth="1"/>
    <col min="13314" max="13314" width="17.42578125" customWidth="1"/>
    <col min="13315" max="13315" width="21.85546875" customWidth="1"/>
    <col min="13316" max="13316" width="23.7109375" customWidth="1"/>
    <col min="13569" max="13569" width="51.140625" customWidth="1"/>
    <col min="13570" max="13570" width="17.42578125" customWidth="1"/>
    <col min="13571" max="13571" width="21.85546875" customWidth="1"/>
    <col min="13572" max="13572" width="23.7109375" customWidth="1"/>
    <col min="13825" max="13825" width="51.140625" customWidth="1"/>
    <col min="13826" max="13826" width="17.42578125" customWidth="1"/>
    <col min="13827" max="13827" width="21.85546875" customWidth="1"/>
    <col min="13828" max="13828" width="23.7109375" customWidth="1"/>
    <col min="14081" max="14081" width="51.140625" customWidth="1"/>
    <col min="14082" max="14082" width="17.42578125" customWidth="1"/>
    <col min="14083" max="14083" width="21.85546875" customWidth="1"/>
    <col min="14084" max="14084" width="23.7109375" customWidth="1"/>
    <col min="14337" max="14337" width="51.140625" customWidth="1"/>
    <col min="14338" max="14338" width="17.42578125" customWidth="1"/>
    <col min="14339" max="14339" width="21.85546875" customWidth="1"/>
    <col min="14340" max="14340" width="23.7109375" customWidth="1"/>
    <col min="14593" max="14593" width="51.140625" customWidth="1"/>
    <col min="14594" max="14594" width="17.42578125" customWidth="1"/>
    <col min="14595" max="14595" width="21.85546875" customWidth="1"/>
    <col min="14596" max="14596" width="23.7109375" customWidth="1"/>
    <col min="14849" max="14849" width="51.140625" customWidth="1"/>
    <col min="14850" max="14850" width="17.42578125" customWidth="1"/>
    <col min="14851" max="14851" width="21.85546875" customWidth="1"/>
    <col min="14852" max="14852" width="23.7109375" customWidth="1"/>
    <col min="15105" max="15105" width="51.140625" customWidth="1"/>
    <col min="15106" max="15106" width="17.42578125" customWidth="1"/>
    <col min="15107" max="15107" width="21.85546875" customWidth="1"/>
    <col min="15108" max="15108" width="23.7109375" customWidth="1"/>
    <col min="15361" max="15361" width="51.140625" customWidth="1"/>
    <col min="15362" max="15362" width="17.42578125" customWidth="1"/>
    <col min="15363" max="15363" width="21.85546875" customWidth="1"/>
    <col min="15364" max="15364" width="23.7109375" customWidth="1"/>
    <col min="15617" max="15617" width="51.140625" customWidth="1"/>
    <col min="15618" max="15618" width="17.42578125" customWidth="1"/>
    <col min="15619" max="15619" width="21.85546875" customWidth="1"/>
    <col min="15620" max="15620" width="23.7109375" customWidth="1"/>
    <col min="15873" max="15873" width="51.140625" customWidth="1"/>
    <col min="15874" max="15874" width="17.42578125" customWidth="1"/>
    <col min="15875" max="15875" width="21.85546875" customWidth="1"/>
    <col min="15876" max="15876" width="23.7109375" customWidth="1"/>
    <col min="16129" max="16129" width="51.140625" customWidth="1"/>
    <col min="16130" max="16130" width="17.42578125" customWidth="1"/>
    <col min="16131" max="16131" width="21.85546875" customWidth="1"/>
    <col min="16132" max="16132" width="23.7109375" customWidth="1"/>
  </cols>
  <sheetData>
    <row r="2" spans="1:5" ht="15.75" x14ac:dyDescent="0.25">
      <c r="B2" s="278" t="s">
        <v>331</v>
      </c>
      <c r="C2" s="278"/>
      <c r="D2" s="278"/>
    </row>
    <row r="4" spans="1:5" ht="15.75" x14ac:dyDescent="0.25">
      <c r="A4" s="277" t="s">
        <v>153</v>
      </c>
      <c r="B4" s="277"/>
      <c r="C4" s="277"/>
      <c r="D4" s="277"/>
    </row>
    <row r="5" spans="1:5" ht="15.75" x14ac:dyDescent="0.25">
      <c r="A5" s="277" t="s">
        <v>302</v>
      </c>
      <c r="B5" s="277"/>
      <c r="C5" s="277"/>
      <c r="D5" s="277"/>
    </row>
    <row r="7" spans="1:5" ht="15.75" x14ac:dyDescent="0.25">
      <c r="A7" s="126"/>
      <c r="D7" s="127" t="s">
        <v>128</v>
      </c>
    </row>
    <row r="9" spans="1:5" ht="78.75" x14ac:dyDescent="0.35">
      <c r="A9" s="128" t="s">
        <v>107</v>
      </c>
      <c r="B9" s="129" t="s">
        <v>303</v>
      </c>
      <c r="C9" s="130" t="s">
        <v>304</v>
      </c>
      <c r="D9" s="131" t="s">
        <v>305</v>
      </c>
      <c r="E9" s="131" t="s">
        <v>350</v>
      </c>
    </row>
    <row r="10" spans="1:5" x14ac:dyDescent="0.25">
      <c r="A10" s="132" t="s">
        <v>154</v>
      </c>
      <c r="B10" s="133">
        <v>3258</v>
      </c>
      <c r="C10" s="133">
        <v>2471</v>
      </c>
      <c r="D10" s="134">
        <v>1800</v>
      </c>
      <c r="E10" s="134">
        <v>2540</v>
      </c>
    </row>
    <row r="11" spans="1:5" x14ac:dyDescent="0.25">
      <c r="A11" s="132" t="s">
        <v>155</v>
      </c>
      <c r="B11" s="133">
        <v>4921</v>
      </c>
      <c r="C11" s="133">
        <v>1304</v>
      </c>
      <c r="D11" s="134">
        <v>1067</v>
      </c>
      <c r="E11" s="134">
        <v>2673</v>
      </c>
    </row>
    <row r="12" spans="1:5" ht="29.25" hidden="1" x14ac:dyDescent="0.25">
      <c r="A12" s="135" t="s">
        <v>156</v>
      </c>
      <c r="B12" s="133"/>
      <c r="C12" s="133"/>
      <c r="D12" s="134"/>
      <c r="E12" s="134"/>
    </row>
    <row r="13" spans="1:5" hidden="1" x14ac:dyDescent="0.25">
      <c r="A13" s="136" t="s">
        <v>157</v>
      </c>
      <c r="B13" s="133"/>
      <c r="C13" s="133"/>
      <c r="D13" s="134"/>
      <c r="E13" s="134"/>
    </row>
    <row r="14" spans="1:5" hidden="1" x14ac:dyDescent="0.25">
      <c r="A14" s="136" t="s">
        <v>158</v>
      </c>
      <c r="B14" s="133"/>
      <c r="C14" s="133"/>
      <c r="D14" s="134"/>
      <c r="E14" s="134"/>
    </row>
    <row r="15" spans="1:5" hidden="1" x14ac:dyDescent="0.25">
      <c r="A15" s="136" t="s">
        <v>159</v>
      </c>
      <c r="B15" s="133"/>
      <c r="C15" s="133"/>
      <c r="D15" s="134"/>
      <c r="E15" s="134"/>
    </row>
    <row r="16" spans="1:5" hidden="1" x14ac:dyDescent="0.25">
      <c r="A16" s="136" t="s">
        <v>160</v>
      </c>
      <c r="B16" s="133"/>
      <c r="C16" s="133"/>
      <c r="D16" s="134"/>
      <c r="E16" s="134"/>
    </row>
    <row r="17" spans="1:5" hidden="1" x14ac:dyDescent="0.25">
      <c r="A17" s="136"/>
      <c r="B17" s="133"/>
      <c r="C17" s="133"/>
      <c r="D17" s="134"/>
      <c r="E17" s="134"/>
    </row>
    <row r="18" spans="1:5" hidden="1" x14ac:dyDescent="0.25">
      <c r="A18" s="136" t="s">
        <v>161</v>
      </c>
      <c r="B18" s="133"/>
      <c r="C18" s="133"/>
      <c r="D18" s="134"/>
      <c r="E18" s="134"/>
    </row>
    <row r="19" spans="1:5" hidden="1" x14ac:dyDescent="0.25">
      <c r="A19" s="136" t="s">
        <v>162</v>
      </c>
      <c r="B19" s="133"/>
      <c r="C19" s="133"/>
      <c r="D19" s="134"/>
      <c r="E19" s="134"/>
    </row>
    <row r="20" spans="1:5" x14ac:dyDescent="0.25">
      <c r="A20" s="136" t="s">
        <v>163</v>
      </c>
      <c r="B20" s="133">
        <v>10171</v>
      </c>
      <c r="C20" s="133">
        <v>0</v>
      </c>
      <c r="D20" s="134">
        <v>0</v>
      </c>
      <c r="E20" s="134">
        <v>0</v>
      </c>
    </row>
    <row r="21" spans="1:5" x14ac:dyDescent="0.25">
      <c r="A21" s="136" t="s">
        <v>164</v>
      </c>
      <c r="B21" s="133">
        <v>118173</v>
      </c>
      <c r="C21" s="133">
        <v>103965</v>
      </c>
      <c r="D21" s="134">
        <v>79910</v>
      </c>
      <c r="E21" s="134">
        <v>92803</v>
      </c>
    </row>
    <row r="22" spans="1:5" x14ac:dyDescent="0.25">
      <c r="A22" s="136" t="s">
        <v>165</v>
      </c>
      <c r="B22" s="133">
        <v>8692</v>
      </c>
      <c r="C22" s="133">
        <v>4059</v>
      </c>
      <c r="D22" s="134">
        <v>220</v>
      </c>
      <c r="E22" s="134">
        <v>758</v>
      </c>
    </row>
    <row r="23" spans="1:5" x14ac:dyDescent="0.25">
      <c r="A23" s="136" t="s">
        <v>166</v>
      </c>
      <c r="B23" s="133">
        <v>238</v>
      </c>
      <c r="C23" s="133">
        <v>25</v>
      </c>
      <c r="D23" s="134">
        <v>0</v>
      </c>
      <c r="E23" s="134">
        <v>125</v>
      </c>
    </row>
    <row r="24" spans="1:5" hidden="1" x14ac:dyDescent="0.25">
      <c r="A24" s="135" t="s">
        <v>167</v>
      </c>
      <c r="B24" s="133"/>
      <c r="C24" s="133"/>
      <c r="D24" s="134"/>
      <c r="E24" s="134"/>
    </row>
    <row r="25" spans="1:5" x14ac:dyDescent="0.25">
      <c r="A25" s="137" t="s">
        <v>168</v>
      </c>
      <c r="B25" s="134">
        <v>0</v>
      </c>
      <c r="C25" s="134">
        <v>0</v>
      </c>
      <c r="D25" s="134">
        <v>400</v>
      </c>
      <c r="E25" s="134">
        <v>15313</v>
      </c>
    </row>
    <row r="26" spans="1:5" x14ac:dyDescent="0.25">
      <c r="A26" s="138" t="s">
        <v>169</v>
      </c>
      <c r="B26" s="133">
        <v>35054</v>
      </c>
      <c r="C26" s="133">
        <v>80240</v>
      </c>
      <c r="D26" s="134">
        <v>60886</v>
      </c>
      <c r="E26" s="134">
        <v>61325</v>
      </c>
    </row>
    <row r="27" spans="1:5" x14ac:dyDescent="0.25">
      <c r="A27" s="138" t="s">
        <v>170</v>
      </c>
      <c r="B27" s="139"/>
      <c r="C27" s="133"/>
      <c r="D27" s="134"/>
      <c r="E27" s="134"/>
    </row>
    <row r="28" spans="1:5" x14ac:dyDescent="0.25">
      <c r="A28" s="140" t="s">
        <v>171</v>
      </c>
      <c r="B28" s="141">
        <f>SUM(B10:B27)</f>
        <v>180507</v>
      </c>
      <c r="C28" s="141">
        <f>SUM(C10:C27)</f>
        <v>192064</v>
      </c>
      <c r="D28" s="141">
        <f>SUM(D10:D27)</f>
        <v>144283</v>
      </c>
      <c r="E28" s="141">
        <f>SUM(E10:E27)</f>
        <v>175537</v>
      </c>
    </row>
    <row r="29" spans="1:5" hidden="1" x14ac:dyDescent="0.25">
      <c r="A29" s="142" t="s">
        <v>172</v>
      </c>
      <c r="B29" s="143"/>
      <c r="C29" s="143"/>
      <c r="D29" s="143"/>
    </row>
    <row r="30" spans="1:5" ht="15.75" hidden="1" thickBot="1" x14ac:dyDescent="0.3">
      <c r="A30" s="144" t="s">
        <v>171</v>
      </c>
      <c r="B30" s="78"/>
      <c r="C30" s="78"/>
      <c r="D30" s="78"/>
    </row>
    <row r="31" spans="1:5" x14ac:dyDescent="0.25">
      <c r="A31" s="231"/>
      <c r="B31" s="146"/>
      <c r="C31" s="146"/>
      <c r="D31" s="146"/>
    </row>
    <row r="32" spans="1:5" x14ac:dyDescent="0.25">
      <c r="A32" s="145"/>
      <c r="B32" s="146"/>
      <c r="C32" s="146"/>
      <c r="D32" s="146"/>
    </row>
  </sheetData>
  <mergeCells count="3">
    <mergeCell ref="B2:D2"/>
    <mergeCell ref="A4:D4"/>
    <mergeCell ref="A5:D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A10" sqref="A10:E24"/>
    </sheetView>
  </sheetViews>
  <sheetFormatPr defaultRowHeight="15" x14ac:dyDescent="0.25"/>
  <cols>
    <col min="1" max="1" width="51.140625" customWidth="1"/>
    <col min="2" max="2" width="16.28515625" customWidth="1"/>
    <col min="3" max="3" width="22.140625" customWidth="1"/>
    <col min="4" max="4" width="23" customWidth="1"/>
    <col min="257" max="257" width="51.140625" customWidth="1"/>
    <col min="258" max="258" width="16.28515625" customWidth="1"/>
    <col min="259" max="259" width="22.140625" customWidth="1"/>
    <col min="260" max="260" width="23" customWidth="1"/>
    <col min="513" max="513" width="51.140625" customWidth="1"/>
    <col min="514" max="514" width="16.28515625" customWidth="1"/>
    <col min="515" max="515" width="22.140625" customWidth="1"/>
    <col min="516" max="516" width="23" customWidth="1"/>
    <col min="769" max="769" width="51.140625" customWidth="1"/>
    <col min="770" max="770" width="16.28515625" customWidth="1"/>
    <col min="771" max="771" width="22.140625" customWidth="1"/>
    <col min="772" max="772" width="23" customWidth="1"/>
    <col min="1025" max="1025" width="51.140625" customWidth="1"/>
    <col min="1026" max="1026" width="16.28515625" customWidth="1"/>
    <col min="1027" max="1027" width="22.140625" customWidth="1"/>
    <col min="1028" max="1028" width="23" customWidth="1"/>
    <col min="1281" max="1281" width="51.140625" customWidth="1"/>
    <col min="1282" max="1282" width="16.28515625" customWidth="1"/>
    <col min="1283" max="1283" width="22.140625" customWidth="1"/>
    <col min="1284" max="1284" width="23" customWidth="1"/>
    <col min="1537" max="1537" width="51.140625" customWidth="1"/>
    <col min="1538" max="1538" width="16.28515625" customWidth="1"/>
    <col min="1539" max="1539" width="22.140625" customWidth="1"/>
    <col min="1540" max="1540" width="23" customWidth="1"/>
    <col min="1793" max="1793" width="51.140625" customWidth="1"/>
    <col min="1794" max="1794" width="16.28515625" customWidth="1"/>
    <col min="1795" max="1795" width="22.140625" customWidth="1"/>
    <col min="1796" max="1796" width="23" customWidth="1"/>
    <col min="2049" max="2049" width="51.140625" customWidth="1"/>
    <col min="2050" max="2050" width="16.28515625" customWidth="1"/>
    <col min="2051" max="2051" width="22.140625" customWidth="1"/>
    <col min="2052" max="2052" width="23" customWidth="1"/>
    <col min="2305" max="2305" width="51.140625" customWidth="1"/>
    <col min="2306" max="2306" width="16.28515625" customWidth="1"/>
    <col min="2307" max="2307" width="22.140625" customWidth="1"/>
    <col min="2308" max="2308" width="23" customWidth="1"/>
    <col min="2561" max="2561" width="51.140625" customWidth="1"/>
    <col min="2562" max="2562" width="16.28515625" customWidth="1"/>
    <col min="2563" max="2563" width="22.140625" customWidth="1"/>
    <col min="2564" max="2564" width="23" customWidth="1"/>
    <col min="2817" max="2817" width="51.140625" customWidth="1"/>
    <col min="2818" max="2818" width="16.28515625" customWidth="1"/>
    <col min="2819" max="2819" width="22.140625" customWidth="1"/>
    <col min="2820" max="2820" width="23" customWidth="1"/>
    <col min="3073" max="3073" width="51.140625" customWidth="1"/>
    <col min="3074" max="3074" width="16.28515625" customWidth="1"/>
    <col min="3075" max="3075" width="22.140625" customWidth="1"/>
    <col min="3076" max="3076" width="23" customWidth="1"/>
    <col min="3329" max="3329" width="51.140625" customWidth="1"/>
    <col min="3330" max="3330" width="16.28515625" customWidth="1"/>
    <col min="3331" max="3331" width="22.140625" customWidth="1"/>
    <col min="3332" max="3332" width="23" customWidth="1"/>
    <col min="3585" max="3585" width="51.140625" customWidth="1"/>
    <col min="3586" max="3586" width="16.28515625" customWidth="1"/>
    <col min="3587" max="3587" width="22.140625" customWidth="1"/>
    <col min="3588" max="3588" width="23" customWidth="1"/>
    <col min="3841" max="3841" width="51.140625" customWidth="1"/>
    <col min="3842" max="3842" width="16.28515625" customWidth="1"/>
    <col min="3843" max="3843" width="22.140625" customWidth="1"/>
    <col min="3844" max="3844" width="23" customWidth="1"/>
    <col min="4097" max="4097" width="51.140625" customWidth="1"/>
    <col min="4098" max="4098" width="16.28515625" customWidth="1"/>
    <col min="4099" max="4099" width="22.140625" customWidth="1"/>
    <col min="4100" max="4100" width="23" customWidth="1"/>
    <col min="4353" max="4353" width="51.140625" customWidth="1"/>
    <col min="4354" max="4354" width="16.28515625" customWidth="1"/>
    <col min="4355" max="4355" width="22.140625" customWidth="1"/>
    <col min="4356" max="4356" width="23" customWidth="1"/>
    <col min="4609" max="4609" width="51.140625" customWidth="1"/>
    <col min="4610" max="4610" width="16.28515625" customWidth="1"/>
    <col min="4611" max="4611" width="22.140625" customWidth="1"/>
    <col min="4612" max="4612" width="23" customWidth="1"/>
    <col min="4865" max="4865" width="51.140625" customWidth="1"/>
    <col min="4866" max="4866" width="16.28515625" customWidth="1"/>
    <col min="4867" max="4867" width="22.140625" customWidth="1"/>
    <col min="4868" max="4868" width="23" customWidth="1"/>
    <col min="5121" max="5121" width="51.140625" customWidth="1"/>
    <col min="5122" max="5122" width="16.28515625" customWidth="1"/>
    <col min="5123" max="5123" width="22.140625" customWidth="1"/>
    <col min="5124" max="5124" width="23" customWidth="1"/>
    <col min="5377" max="5377" width="51.140625" customWidth="1"/>
    <col min="5378" max="5378" width="16.28515625" customWidth="1"/>
    <col min="5379" max="5379" width="22.140625" customWidth="1"/>
    <col min="5380" max="5380" width="23" customWidth="1"/>
    <col min="5633" max="5633" width="51.140625" customWidth="1"/>
    <col min="5634" max="5634" width="16.28515625" customWidth="1"/>
    <col min="5635" max="5635" width="22.140625" customWidth="1"/>
    <col min="5636" max="5636" width="23" customWidth="1"/>
    <col min="5889" max="5889" width="51.140625" customWidth="1"/>
    <col min="5890" max="5890" width="16.28515625" customWidth="1"/>
    <col min="5891" max="5891" width="22.140625" customWidth="1"/>
    <col min="5892" max="5892" width="23" customWidth="1"/>
    <col min="6145" max="6145" width="51.140625" customWidth="1"/>
    <col min="6146" max="6146" width="16.28515625" customWidth="1"/>
    <col min="6147" max="6147" width="22.140625" customWidth="1"/>
    <col min="6148" max="6148" width="23" customWidth="1"/>
    <col min="6401" max="6401" width="51.140625" customWidth="1"/>
    <col min="6402" max="6402" width="16.28515625" customWidth="1"/>
    <col min="6403" max="6403" width="22.140625" customWidth="1"/>
    <col min="6404" max="6404" width="23" customWidth="1"/>
    <col min="6657" max="6657" width="51.140625" customWidth="1"/>
    <col min="6658" max="6658" width="16.28515625" customWidth="1"/>
    <col min="6659" max="6659" width="22.140625" customWidth="1"/>
    <col min="6660" max="6660" width="23" customWidth="1"/>
    <col min="6913" max="6913" width="51.140625" customWidth="1"/>
    <col min="6914" max="6914" width="16.28515625" customWidth="1"/>
    <col min="6915" max="6915" width="22.140625" customWidth="1"/>
    <col min="6916" max="6916" width="23" customWidth="1"/>
    <col min="7169" max="7169" width="51.140625" customWidth="1"/>
    <col min="7170" max="7170" width="16.28515625" customWidth="1"/>
    <col min="7171" max="7171" width="22.140625" customWidth="1"/>
    <col min="7172" max="7172" width="23" customWidth="1"/>
    <col min="7425" max="7425" width="51.140625" customWidth="1"/>
    <col min="7426" max="7426" width="16.28515625" customWidth="1"/>
    <col min="7427" max="7427" width="22.140625" customWidth="1"/>
    <col min="7428" max="7428" width="23" customWidth="1"/>
    <col min="7681" max="7681" width="51.140625" customWidth="1"/>
    <col min="7682" max="7682" width="16.28515625" customWidth="1"/>
    <col min="7683" max="7683" width="22.140625" customWidth="1"/>
    <col min="7684" max="7684" width="23" customWidth="1"/>
    <col min="7937" max="7937" width="51.140625" customWidth="1"/>
    <col min="7938" max="7938" width="16.28515625" customWidth="1"/>
    <col min="7939" max="7939" width="22.140625" customWidth="1"/>
    <col min="7940" max="7940" width="23" customWidth="1"/>
    <col min="8193" max="8193" width="51.140625" customWidth="1"/>
    <col min="8194" max="8194" width="16.28515625" customWidth="1"/>
    <col min="8195" max="8195" width="22.140625" customWidth="1"/>
    <col min="8196" max="8196" width="23" customWidth="1"/>
    <col min="8449" max="8449" width="51.140625" customWidth="1"/>
    <col min="8450" max="8450" width="16.28515625" customWidth="1"/>
    <col min="8451" max="8451" width="22.140625" customWidth="1"/>
    <col min="8452" max="8452" width="23" customWidth="1"/>
    <col min="8705" max="8705" width="51.140625" customWidth="1"/>
    <col min="8706" max="8706" width="16.28515625" customWidth="1"/>
    <col min="8707" max="8707" width="22.140625" customWidth="1"/>
    <col min="8708" max="8708" width="23" customWidth="1"/>
    <col min="8961" max="8961" width="51.140625" customWidth="1"/>
    <col min="8962" max="8962" width="16.28515625" customWidth="1"/>
    <col min="8963" max="8963" width="22.140625" customWidth="1"/>
    <col min="8964" max="8964" width="23" customWidth="1"/>
    <col min="9217" max="9217" width="51.140625" customWidth="1"/>
    <col min="9218" max="9218" width="16.28515625" customWidth="1"/>
    <col min="9219" max="9219" width="22.140625" customWidth="1"/>
    <col min="9220" max="9220" width="23" customWidth="1"/>
    <col min="9473" max="9473" width="51.140625" customWidth="1"/>
    <col min="9474" max="9474" width="16.28515625" customWidth="1"/>
    <col min="9475" max="9475" width="22.140625" customWidth="1"/>
    <col min="9476" max="9476" width="23" customWidth="1"/>
    <col min="9729" max="9729" width="51.140625" customWidth="1"/>
    <col min="9730" max="9730" width="16.28515625" customWidth="1"/>
    <col min="9731" max="9731" width="22.140625" customWidth="1"/>
    <col min="9732" max="9732" width="23" customWidth="1"/>
    <col min="9985" max="9985" width="51.140625" customWidth="1"/>
    <col min="9986" max="9986" width="16.28515625" customWidth="1"/>
    <col min="9987" max="9987" width="22.140625" customWidth="1"/>
    <col min="9988" max="9988" width="23" customWidth="1"/>
    <col min="10241" max="10241" width="51.140625" customWidth="1"/>
    <col min="10242" max="10242" width="16.28515625" customWidth="1"/>
    <col min="10243" max="10243" width="22.140625" customWidth="1"/>
    <col min="10244" max="10244" width="23" customWidth="1"/>
    <col min="10497" max="10497" width="51.140625" customWidth="1"/>
    <col min="10498" max="10498" width="16.28515625" customWidth="1"/>
    <col min="10499" max="10499" width="22.140625" customWidth="1"/>
    <col min="10500" max="10500" width="23" customWidth="1"/>
    <col min="10753" max="10753" width="51.140625" customWidth="1"/>
    <col min="10754" max="10754" width="16.28515625" customWidth="1"/>
    <col min="10755" max="10755" width="22.140625" customWidth="1"/>
    <col min="10756" max="10756" width="23" customWidth="1"/>
    <col min="11009" max="11009" width="51.140625" customWidth="1"/>
    <col min="11010" max="11010" width="16.28515625" customWidth="1"/>
    <col min="11011" max="11011" width="22.140625" customWidth="1"/>
    <col min="11012" max="11012" width="23" customWidth="1"/>
    <col min="11265" max="11265" width="51.140625" customWidth="1"/>
    <col min="11266" max="11266" width="16.28515625" customWidth="1"/>
    <col min="11267" max="11267" width="22.140625" customWidth="1"/>
    <col min="11268" max="11268" width="23" customWidth="1"/>
    <col min="11521" max="11521" width="51.140625" customWidth="1"/>
    <col min="11522" max="11522" width="16.28515625" customWidth="1"/>
    <col min="11523" max="11523" width="22.140625" customWidth="1"/>
    <col min="11524" max="11524" width="23" customWidth="1"/>
    <col min="11777" max="11777" width="51.140625" customWidth="1"/>
    <col min="11778" max="11778" width="16.28515625" customWidth="1"/>
    <col min="11779" max="11779" width="22.140625" customWidth="1"/>
    <col min="11780" max="11780" width="23" customWidth="1"/>
    <col min="12033" max="12033" width="51.140625" customWidth="1"/>
    <col min="12034" max="12034" width="16.28515625" customWidth="1"/>
    <col min="12035" max="12035" width="22.140625" customWidth="1"/>
    <col min="12036" max="12036" width="23" customWidth="1"/>
    <col min="12289" max="12289" width="51.140625" customWidth="1"/>
    <col min="12290" max="12290" width="16.28515625" customWidth="1"/>
    <col min="12291" max="12291" width="22.140625" customWidth="1"/>
    <col min="12292" max="12292" width="23" customWidth="1"/>
    <col min="12545" max="12545" width="51.140625" customWidth="1"/>
    <col min="12546" max="12546" width="16.28515625" customWidth="1"/>
    <col min="12547" max="12547" width="22.140625" customWidth="1"/>
    <col min="12548" max="12548" width="23" customWidth="1"/>
    <col min="12801" max="12801" width="51.140625" customWidth="1"/>
    <col min="12802" max="12802" width="16.28515625" customWidth="1"/>
    <col min="12803" max="12803" width="22.140625" customWidth="1"/>
    <col min="12804" max="12804" width="23" customWidth="1"/>
    <col min="13057" max="13057" width="51.140625" customWidth="1"/>
    <col min="13058" max="13058" width="16.28515625" customWidth="1"/>
    <col min="13059" max="13059" width="22.140625" customWidth="1"/>
    <col min="13060" max="13060" width="23" customWidth="1"/>
    <col min="13313" max="13313" width="51.140625" customWidth="1"/>
    <col min="13314" max="13314" width="16.28515625" customWidth="1"/>
    <col min="13315" max="13315" width="22.140625" customWidth="1"/>
    <col min="13316" max="13316" width="23" customWidth="1"/>
    <col min="13569" max="13569" width="51.140625" customWidth="1"/>
    <col min="13570" max="13570" width="16.28515625" customWidth="1"/>
    <col min="13571" max="13571" width="22.140625" customWidth="1"/>
    <col min="13572" max="13572" width="23" customWidth="1"/>
    <col min="13825" max="13825" width="51.140625" customWidth="1"/>
    <col min="13826" max="13826" width="16.28515625" customWidth="1"/>
    <col min="13827" max="13827" width="22.140625" customWidth="1"/>
    <col min="13828" max="13828" width="23" customWidth="1"/>
    <col min="14081" max="14081" width="51.140625" customWidth="1"/>
    <col min="14082" max="14082" width="16.28515625" customWidth="1"/>
    <col min="14083" max="14083" width="22.140625" customWidth="1"/>
    <col min="14084" max="14084" width="23" customWidth="1"/>
    <col min="14337" max="14337" width="51.140625" customWidth="1"/>
    <col min="14338" max="14338" width="16.28515625" customWidth="1"/>
    <col min="14339" max="14339" width="22.140625" customWidth="1"/>
    <col min="14340" max="14340" width="23" customWidth="1"/>
    <col min="14593" max="14593" width="51.140625" customWidth="1"/>
    <col min="14594" max="14594" width="16.28515625" customWidth="1"/>
    <col min="14595" max="14595" width="22.140625" customWidth="1"/>
    <col min="14596" max="14596" width="23" customWidth="1"/>
    <col min="14849" max="14849" width="51.140625" customWidth="1"/>
    <col min="14850" max="14850" width="16.28515625" customWidth="1"/>
    <col min="14851" max="14851" width="22.140625" customWidth="1"/>
    <col min="14852" max="14852" width="23" customWidth="1"/>
    <col min="15105" max="15105" width="51.140625" customWidth="1"/>
    <col min="15106" max="15106" width="16.28515625" customWidth="1"/>
    <col min="15107" max="15107" width="22.140625" customWidth="1"/>
    <col min="15108" max="15108" width="23" customWidth="1"/>
    <col min="15361" max="15361" width="51.140625" customWidth="1"/>
    <col min="15362" max="15362" width="16.28515625" customWidth="1"/>
    <col min="15363" max="15363" width="22.140625" customWidth="1"/>
    <col min="15364" max="15364" width="23" customWidth="1"/>
    <col min="15617" max="15617" width="51.140625" customWidth="1"/>
    <col min="15618" max="15618" width="16.28515625" customWidth="1"/>
    <col min="15619" max="15619" width="22.140625" customWidth="1"/>
    <col min="15620" max="15620" width="23" customWidth="1"/>
    <col min="15873" max="15873" width="51.140625" customWidth="1"/>
    <col min="15874" max="15874" width="16.28515625" customWidth="1"/>
    <col min="15875" max="15875" width="22.140625" customWidth="1"/>
    <col min="15876" max="15876" width="23" customWidth="1"/>
    <col min="16129" max="16129" width="51.140625" customWidth="1"/>
    <col min="16130" max="16130" width="16.28515625" customWidth="1"/>
    <col min="16131" max="16131" width="22.140625" customWidth="1"/>
    <col min="16132" max="16132" width="23" customWidth="1"/>
  </cols>
  <sheetData>
    <row r="2" spans="1:5" ht="15.75" x14ac:dyDescent="0.25">
      <c r="B2" s="278" t="s">
        <v>332</v>
      </c>
      <c r="C2" s="278"/>
      <c r="D2" s="278"/>
    </row>
    <row r="5" spans="1:5" ht="15.75" x14ac:dyDescent="0.25">
      <c r="A5" s="277" t="s">
        <v>153</v>
      </c>
      <c r="B5" s="277"/>
      <c r="C5" s="277"/>
      <c r="D5" s="277"/>
    </row>
    <row r="6" spans="1:5" ht="15.75" x14ac:dyDescent="0.25">
      <c r="A6" s="277" t="s">
        <v>189</v>
      </c>
      <c r="B6" s="277"/>
      <c r="C6" s="277"/>
      <c r="D6" s="277"/>
    </row>
    <row r="9" spans="1:5" ht="15.75" x14ac:dyDescent="0.25">
      <c r="D9" s="127" t="s">
        <v>128</v>
      </c>
    </row>
    <row r="10" spans="1:5" ht="78.75" x14ac:dyDescent="0.35">
      <c r="A10" s="128" t="s">
        <v>107</v>
      </c>
      <c r="B10" s="129" t="s">
        <v>303</v>
      </c>
      <c r="C10" s="130" t="s">
        <v>304</v>
      </c>
      <c r="D10" s="131" t="s">
        <v>306</v>
      </c>
      <c r="E10" s="131" t="s">
        <v>351</v>
      </c>
    </row>
    <row r="11" spans="1:5" x14ac:dyDescent="0.25">
      <c r="A11" s="147" t="s">
        <v>173</v>
      </c>
      <c r="B11" s="148">
        <v>20081</v>
      </c>
      <c r="C11" s="148">
        <v>22781</v>
      </c>
      <c r="D11" s="148">
        <v>28085</v>
      </c>
      <c r="E11" s="148">
        <v>26585</v>
      </c>
    </row>
    <row r="12" spans="1:5" x14ac:dyDescent="0.25">
      <c r="A12" s="147" t="s">
        <v>174</v>
      </c>
      <c r="B12" s="148">
        <v>3508</v>
      </c>
      <c r="C12" s="148">
        <v>4035</v>
      </c>
      <c r="D12" s="148">
        <v>5115</v>
      </c>
      <c r="E12" s="148">
        <v>5115</v>
      </c>
    </row>
    <row r="13" spans="1:5" x14ac:dyDescent="0.25">
      <c r="A13" s="147" t="s">
        <v>175</v>
      </c>
      <c r="B13" s="148">
        <v>21521</v>
      </c>
      <c r="C13" s="148">
        <v>19325</v>
      </c>
      <c r="D13" s="148">
        <v>20797</v>
      </c>
      <c r="E13" s="148">
        <v>21364</v>
      </c>
    </row>
    <row r="14" spans="1:5" x14ac:dyDescent="0.25">
      <c r="A14" s="147" t="s">
        <v>176</v>
      </c>
      <c r="B14" s="148">
        <v>1059</v>
      </c>
      <c r="C14" s="148">
        <v>1324</v>
      </c>
      <c r="D14" s="148">
        <v>1500</v>
      </c>
      <c r="E14" s="148">
        <v>1800</v>
      </c>
    </row>
    <row r="15" spans="1:5" x14ac:dyDescent="0.25">
      <c r="A15" s="147" t="s">
        <v>177</v>
      </c>
      <c r="B15" s="148">
        <v>30632</v>
      </c>
      <c r="C15" s="148">
        <v>16463</v>
      </c>
      <c r="D15" s="148">
        <v>39953</v>
      </c>
      <c r="E15" s="148">
        <v>39168</v>
      </c>
    </row>
    <row r="16" spans="1:5" x14ac:dyDescent="0.25">
      <c r="A16" s="149" t="s">
        <v>178</v>
      </c>
      <c r="B16" s="148">
        <v>4522</v>
      </c>
      <c r="C16" s="148">
        <v>42163</v>
      </c>
      <c r="D16" s="148">
        <v>37461</v>
      </c>
      <c r="E16" s="148">
        <v>81133</v>
      </c>
    </row>
    <row r="17" spans="1:5" x14ac:dyDescent="0.25">
      <c r="A17" s="149" t="s">
        <v>179</v>
      </c>
      <c r="B17" s="148">
        <v>18643</v>
      </c>
      <c r="C17" s="148">
        <v>25015</v>
      </c>
      <c r="D17" s="148">
        <v>11000</v>
      </c>
      <c r="E17" s="148">
        <v>0</v>
      </c>
    </row>
    <row r="18" spans="1:5" hidden="1" x14ac:dyDescent="0.25">
      <c r="A18" s="147" t="s">
        <v>180</v>
      </c>
      <c r="B18" s="148"/>
      <c r="C18" s="148"/>
      <c r="D18" s="148"/>
      <c r="E18" s="148"/>
    </row>
    <row r="19" spans="1:5" x14ac:dyDescent="0.25">
      <c r="A19" s="147" t="s">
        <v>181</v>
      </c>
      <c r="B19" s="148">
        <v>300</v>
      </c>
      <c r="C19" s="148">
        <v>0</v>
      </c>
      <c r="D19" s="148">
        <v>300</v>
      </c>
      <c r="E19" s="148">
        <v>300</v>
      </c>
    </row>
    <row r="20" spans="1:5" hidden="1" x14ac:dyDescent="0.25">
      <c r="A20" s="147" t="s">
        <v>182</v>
      </c>
      <c r="B20" s="148"/>
      <c r="C20" s="148"/>
      <c r="D20" s="148"/>
      <c r="E20" s="148"/>
    </row>
    <row r="21" spans="1:5" hidden="1" x14ac:dyDescent="0.25">
      <c r="A21" s="147" t="s">
        <v>183</v>
      </c>
      <c r="B21" s="148"/>
      <c r="C21" s="148"/>
      <c r="D21" s="148"/>
      <c r="E21" s="148"/>
    </row>
    <row r="22" spans="1:5" hidden="1" x14ac:dyDescent="0.25">
      <c r="A22" s="137" t="s">
        <v>184</v>
      </c>
      <c r="B22" s="150"/>
      <c r="C22" s="150"/>
      <c r="D22" s="150"/>
      <c r="E22" s="150"/>
    </row>
    <row r="23" spans="1:5" x14ac:dyDescent="0.25">
      <c r="A23" s="138" t="s">
        <v>185</v>
      </c>
      <c r="B23" s="151">
        <v>72</v>
      </c>
      <c r="C23" s="148">
        <v>72</v>
      </c>
      <c r="D23" s="148">
        <v>72</v>
      </c>
      <c r="E23" s="148">
        <v>72</v>
      </c>
    </row>
    <row r="24" spans="1:5" x14ac:dyDescent="0.25">
      <c r="A24" s="152" t="s">
        <v>186</v>
      </c>
      <c r="B24" s="150">
        <f>SUM(B11:B23)</f>
        <v>100338</v>
      </c>
      <c r="C24" s="150">
        <f>SUM(C11:C23)</f>
        <v>131178</v>
      </c>
      <c r="D24" s="150">
        <f>SUM(D11:D23)</f>
        <v>144283</v>
      </c>
      <c r="E24" s="150">
        <f>SUM(E11:E23)</f>
        <v>175537</v>
      </c>
    </row>
    <row r="25" spans="1:5" hidden="1" x14ac:dyDescent="0.25">
      <c r="A25" s="142" t="s">
        <v>187</v>
      </c>
      <c r="B25" s="153"/>
      <c r="C25" s="153"/>
      <c r="D25" s="153"/>
    </row>
    <row r="26" spans="1:5" ht="15.75" hidden="1" thickBot="1" x14ac:dyDescent="0.3">
      <c r="A26" s="144" t="s">
        <v>188</v>
      </c>
      <c r="B26" s="154"/>
      <c r="C26" s="154"/>
      <c r="D26" s="154"/>
    </row>
  </sheetData>
  <mergeCells count="3">
    <mergeCell ref="B2:D2"/>
    <mergeCell ref="A5:D5"/>
    <mergeCell ref="A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mell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user</cp:lastModifiedBy>
  <cp:lastPrinted>2020-03-12T13:18:19Z</cp:lastPrinted>
  <dcterms:created xsi:type="dcterms:W3CDTF">2020-02-28T07:04:50Z</dcterms:created>
  <dcterms:modified xsi:type="dcterms:W3CDTF">2021-05-26T08:15:50Z</dcterms:modified>
</cp:coreProperties>
</file>