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akalne.Zita\Desktop\"/>
    </mc:Choice>
  </mc:AlternateContent>
  <bookViews>
    <workbookView xWindow="0" yWindow="0" windowWidth="19200" windowHeight="7050" activeTab="3"/>
  </bookViews>
  <sheets>
    <sheet name="Munka1" sheetId="1" r:id="rId1"/>
    <sheet name="Munka2" sheetId="2" r:id="rId2"/>
    <sheet name="Munka3" sheetId="3" r:id="rId3"/>
    <sheet name="Munka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4" l="1"/>
  <c r="F88" i="4"/>
  <c r="F95" i="4" s="1"/>
  <c r="G82" i="4"/>
  <c r="F82" i="4"/>
  <c r="E82" i="4"/>
  <c r="E88" i="4" s="1"/>
  <c r="E95" i="4" s="1"/>
  <c r="E96" i="4" s="1"/>
  <c r="C82" i="4"/>
  <c r="C88" i="4" s="1"/>
  <c r="C95" i="4" s="1"/>
  <c r="G95" i="4" s="1"/>
  <c r="G43" i="4"/>
  <c r="G48" i="4" s="1"/>
  <c r="F43" i="4"/>
  <c r="F48" i="4" s="1"/>
  <c r="D43" i="4"/>
  <c r="D48" i="4" s="1"/>
  <c r="D96" i="4" s="1"/>
  <c r="C43" i="4"/>
  <c r="C48" i="4" s="1"/>
  <c r="D18" i="4"/>
  <c r="G88" i="3"/>
  <c r="G95" i="3" s="1"/>
  <c r="F88" i="3"/>
  <c r="F95" i="3" s="1"/>
  <c r="G82" i="3"/>
  <c r="F82" i="3"/>
  <c r="E82" i="3"/>
  <c r="E88" i="3" s="1"/>
  <c r="E95" i="3" s="1"/>
  <c r="E96" i="3" s="1"/>
  <c r="C82" i="3"/>
  <c r="C88" i="3" s="1"/>
  <c r="C95" i="3" s="1"/>
  <c r="D43" i="3"/>
  <c r="D48" i="3" s="1"/>
  <c r="D96" i="3" s="1"/>
  <c r="C43" i="3"/>
  <c r="C48" i="3" s="1"/>
  <c r="G18" i="3"/>
  <c r="G43" i="3" s="1"/>
  <c r="G48" i="3" s="1"/>
  <c r="G96" i="3" s="1"/>
  <c r="F18" i="3"/>
  <c r="F43" i="3" s="1"/>
  <c r="F48" i="3" s="1"/>
  <c r="F96" i="3" s="1"/>
  <c r="D18" i="3"/>
  <c r="C87" i="2"/>
  <c r="C93" i="2" s="1"/>
  <c r="C100" i="2" s="1"/>
  <c r="G84" i="2"/>
  <c r="D71" i="2"/>
  <c r="D101" i="2" s="1"/>
  <c r="G69" i="2"/>
  <c r="F69" i="2"/>
  <c r="G65" i="2"/>
  <c r="F65" i="2"/>
  <c r="D59" i="2"/>
  <c r="G52" i="2"/>
  <c r="F52" i="2"/>
  <c r="G48" i="2"/>
  <c r="F48" i="2"/>
  <c r="D48" i="2"/>
  <c r="C48" i="2"/>
  <c r="G36" i="2"/>
  <c r="C36" i="2"/>
  <c r="G34" i="2"/>
  <c r="F34" i="2"/>
  <c r="F36" i="2" s="1"/>
  <c r="C34" i="2"/>
  <c r="G33" i="2"/>
  <c r="G28" i="2"/>
  <c r="G22" i="2"/>
  <c r="F22" i="2"/>
  <c r="G19" i="2"/>
  <c r="G71" i="2" s="1"/>
  <c r="G101" i="2" s="1"/>
  <c r="F19" i="2"/>
  <c r="G13" i="2"/>
  <c r="F13" i="2"/>
  <c r="C13" i="2"/>
  <c r="C19" i="2" s="1"/>
  <c r="C71" i="2" s="1"/>
  <c r="C101" i="2" s="1"/>
  <c r="C101" i="1"/>
  <c r="D94" i="1"/>
  <c r="D101" i="1" s="1"/>
  <c r="D66" i="1"/>
  <c r="C66" i="1"/>
  <c r="D53" i="1"/>
  <c r="C53" i="1"/>
  <c r="D49" i="1"/>
  <c r="C49" i="1"/>
  <c r="C37" i="1"/>
  <c r="D35" i="1"/>
  <c r="D37" i="1" s="1"/>
  <c r="C35" i="1"/>
  <c r="D23" i="1"/>
  <c r="C23" i="1"/>
  <c r="D20" i="1"/>
  <c r="D14" i="1"/>
  <c r="C14" i="1"/>
  <c r="C20" i="1" s="1"/>
  <c r="C72" i="1" s="1"/>
  <c r="C102" i="1" s="1"/>
  <c r="F96" i="4" l="1"/>
  <c r="F66" i="4"/>
  <c r="G96" i="4"/>
  <c r="G66" i="4"/>
  <c r="C96" i="4"/>
  <c r="C96" i="3"/>
  <c r="F71" i="2"/>
  <c r="F101" i="2" s="1"/>
  <c r="D72" i="1"/>
  <c r="D102" i="1" s="1"/>
</calcChain>
</file>

<file path=xl/sharedStrings.xml><?xml version="1.0" encoding="utf-8"?>
<sst xmlns="http://schemas.openxmlformats.org/spreadsheetml/2006/main" count="769" uniqueCount="200">
  <si>
    <t>2. számú melléklet a  8/2021.(V.27.) önkormányzati rendelethez</t>
  </si>
  <si>
    <t>Iván Községi Önkormányzat 2020. évi zárszámadása</t>
  </si>
  <si>
    <t>Bevételek ( Ft)</t>
  </si>
  <si>
    <t>ÖNKORMÁNYZAT ÉS KÖLTSÉGVETÉSI SZERVEI ELŐIRÁNYZATA MINDÖSSZESEN</t>
  </si>
  <si>
    <t>Rovat megnevezése</t>
  </si>
  <si>
    <t>Rovat-
szám</t>
  </si>
  <si>
    <t>Módosított előirányzat</t>
  </si>
  <si>
    <t>Teljesítés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</si>
  <si>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</si>
  <si>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</si>
  <si>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</si>
  <si>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</si>
  <si>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</si>
  <si>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</si>
  <si>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 xml:space="preserve">Települési önkormányzatok gyermekétkeztetési feladatainak támogatása </t>
  </si>
  <si>
    <t>B1131</t>
  </si>
  <si>
    <t>Települési önkormányzatok kulturális feladatainak támogatása</t>
  </si>
  <si>
    <t>B114</t>
  </si>
  <si>
    <t>Működési célú központosított előirányzatok</t>
  </si>
  <si>
    <t>B115</t>
  </si>
  <si>
    <t>Elszámolásból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</si>
  <si>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</si>
  <si>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</si>
  <si>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</si>
  <si>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</si>
  <si>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</si>
  <si>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</si>
  <si>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</si>
  <si>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</si>
  <si>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</si>
  <si>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</si>
  <si>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</si>
  <si>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</si>
  <si>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</si>
  <si>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</si>
  <si>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</si>
  <si>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</si>
  <si>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</si>
  <si>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</si>
  <si>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</si>
  <si>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</si>
  <si>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</si>
  <si>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</si>
  <si>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</si>
  <si>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</si>
  <si>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</si>
  <si>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</si>
  <si>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</si>
  <si>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</si>
  <si>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</si>
  <si>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</si>
  <si>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</si>
  <si>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</si>
  <si>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</si>
  <si>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</si>
  <si>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</si>
  <si>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</si>
  <si>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</si>
  <si>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</si>
  <si>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</si>
  <si>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</si>
  <si>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</si>
  <si>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</si>
  <si>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</si>
  <si>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</si>
  <si>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</si>
  <si>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</si>
  <si>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</si>
  <si>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</si>
  <si>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</si>
  <si>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</si>
  <si>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</si>
  <si>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</si>
  <si>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</si>
  <si>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</si>
  <si>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</si>
  <si>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</si>
  <si>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</si>
  <si>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</si>
  <si>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</si>
  <si>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</si>
  <si>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</si>
  <si>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</si>
  <si>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</si>
  <si>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</si>
  <si>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</si>
  <si>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</si>
  <si>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</si>
  <si>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</si>
  <si>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</si>
  <si>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</si>
  <si>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</si>
  <si>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</si>
  <si>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</si>
  <si>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</si>
  <si>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</si>
  <si>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</si>
  <si>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</si>
  <si>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</si>
  <si>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</si>
  <si>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</si>
  <si>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</si>
  <si>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</si>
  <si>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</si>
  <si>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</si>
  <si>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</si>
  <si>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</si>
  <si>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</si>
  <si>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</si>
  <si>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</si>
  <si>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</si>
  <si>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</si>
  <si>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</si>
  <si>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</si>
  <si>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</si>
  <si>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</si>
  <si>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</si>
  <si>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</si>
  <si>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</si>
  <si>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</si>
  <si>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</si>
  <si>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</si>
  <si>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</si>
  <si>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</si>
  <si>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</si>
  <si>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</si>
  <si>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</si>
  <si>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</si>
  <si>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</si>
  <si>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</si>
  <si>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</si>
  <si>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</si>
  <si>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</si>
  <si>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</si>
  <si>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</si>
  <si>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</si>
  <si>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</si>
  <si>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</si>
  <si>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</si>
  <si>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</si>
  <si>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</si>
  <si>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</si>
  <si>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</si>
  <si>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</si>
  <si>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</si>
  <si>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</si>
  <si>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</si>
  <si>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</si>
  <si>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</si>
  <si>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</si>
  <si>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</si>
  <si>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</si>
  <si>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</si>
  <si>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</si>
  <si>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</si>
  <si>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</si>
  <si>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</si>
  <si>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</si>
  <si>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</si>
  <si>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</si>
  <si>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</si>
  <si>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</si>
  <si>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</si>
  <si>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</si>
  <si>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</si>
  <si>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</si>
  <si>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</si>
  <si>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</si>
  <si>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</si>
  <si>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</si>
  <si>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</si>
  <si>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</si>
  <si>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</si>
  <si>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</si>
  <si>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</si>
  <si>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</si>
  <si>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</si>
  <si>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</si>
  <si>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</si>
  <si>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</si>
  <si>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</si>
  <si>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</si>
  <si>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</si>
  <si>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</si>
  <si>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</si>
  <si>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</si>
  <si>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</si>
  <si>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2.1 számú melléklet a 8/2021.(V.27.) önkormányzati rendelethez</t>
  </si>
  <si>
    <t>ÖNKORMÁNYZATI ELŐIRÁNYZATOK</t>
  </si>
  <si>
    <t>kötelező feladatok</t>
  </si>
  <si>
    <t>önként vállalt feladatok</t>
  </si>
  <si>
    <t xml:space="preserve">állami (államigazgatási) feladatok </t>
  </si>
  <si>
    <t>Települési önkormányzatok gyermekétkeztetési feladatainak támogatása</t>
  </si>
  <si>
    <t>B1132</t>
  </si>
  <si>
    <t>Biztosító által fizetett kártérítés</t>
  </si>
  <si>
    <t>2.2 számú melléklet a 8/2021.(V.27.) önkormányzati rendelethez</t>
  </si>
  <si>
    <t>Iváni Közös Önkormányzati Hivatal</t>
  </si>
  <si>
    <t>Helyi önkormányzatok kiegészítő támogatásai</t>
  </si>
  <si>
    <t>2.3. számú melléklet a 8/2021.(V.27.) önkormányzati rendelethez</t>
  </si>
  <si>
    <t>Iváni Napköziotthonos Óvoda és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</si>
</sst>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Bookman Old Style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b/>
      <i/>
      <u/>
      <sz val="9"/>
      <color indexed="8"/>
      <name val="Bookman Old Style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3" fontId="11" fillId="0" borderId="1" xfId="1" applyNumberFormat="1" applyFont="1" applyBorder="1"/>
    <xf numFmtId="3" fontId="8" fillId="0" borderId="1" xfId="1" applyNumberFormat="1" applyFont="1" applyBorder="1"/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12" fillId="0" borderId="1" xfId="1" applyNumberFormat="1" applyFont="1" applyBorder="1"/>
    <xf numFmtId="164" fontId="8" fillId="0" borderId="1" xfId="1" applyNumberFormat="1" applyFont="1" applyBorder="1"/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2" borderId="1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/>
    <xf numFmtId="0" fontId="10" fillId="5" borderId="1" xfId="0" applyFont="1" applyFill="1" applyBorder="1"/>
    <xf numFmtId="3" fontId="8" fillId="6" borderId="1" xfId="1" applyNumberFormat="1" applyFont="1" applyFill="1" applyBorder="1"/>
    <xf numFmtId="0" fontId="16" fillId="0" borderId="0" xfId="0" applyFont="1"/>
    <xf numFmtId="0" fontId="10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164" fontId="18" fillId="0" borderId="1" xfId="1" applyNumberFormat="1" applyFont="1" applyBorder="1"/>
    <xf numFmtId="164" fontId="11" fillId="0" borderId="1" xfId="1" applyNumberFormat="1" applyFont="1" applyBorder="1"/>
    <xf numFmtId="164" fontId="18" fillId="0" borderId="0" xfId="1" applyNumberFormat="1" applyFont="1"/>
    <xf numFmtId="164" fontId="19" fillId="0" borderId="1" xfId="1" applyNumberFormat="1" applyFont="1" applyBorder="1"/>
    <xf numFmtId="164" fontId="19" fillId="6" borderId="1" xfId="1" applyNumberFormat="1" applyFont="1" applyFill="1" applyBorder="1"/>
    <xf numFmtId="3" fontId="18" fillId="0" borderId="1" xfId="0" applyNumberFormat="1" applyFont="1" applyBorder="1"/>
    <xf numFmtId="3" fontId="18" fillId="0" borderId="1" xfId="1" applyNumberFormat="1" applyFont="1" applyBorder="1"/>
    <xf numFmtId="3" fontId="8" fillId="0" borderId="1" xfId="0" applyNumberFormat="1" applyFont="1" applyBorder="1"/>
    <xf numFmtId="3" fontId="19" fillId="0" borderId="1" xfId="1" applyNumberFormat="1" applyFont="1" applyFill="1" applyBorder="1"/>
    <xf numFmtId="3" fontId="19" fillId="6" borderId="1" xfId="1" applyNumberFormat="1" applyFont="1" applyFill="1" applyBorder="1"/>
    <xf numFmtId="164" fontId="20" fillId="0" borderId="1" xfId="1" applyNumberFormat="1" applyFont="1" applyBorder="1"/>
    <xf numFmtId="0" fontId="6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/>
    <xf numFmtId="3" fontId="19" fillId="0" borderId="1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workbookViewId="0">
      <selection sqref="A1:D102"/>
    </sheetView>
  </sheetViews>
  <sheetFormatPr defaultRowHeight="14.5" x14ac:dyDescent="0.35"/>
  <cols>
    <col min="1" max="1" width="84" bestFit="1" customWidth="1"/>
    <col min="2" max="2" width="6.26953125" bestFit="1" customWidth="1"/>
    <col min="3" max="4" width="10.90625" bestFit="1" customWidth="1"/>
  </cols>
  <sheetData>
    <row r="1" spans="1:4" x14ac:dyDescent="0.35">
      <c r="D1" s="1"/>
    </row>
    <row r="2" spans="1:4" x14ac:dyDescent="0.35">
      <c r="A2" s="2" t="s">
        <v>0</v>
      </c>
      <c r="B2" s="3"/>
      <c r="C2" s="3"/>
      <c r="D2" s="3"/>
    </row>
    <row r="3" spans="1:4" x14ac:dyDescent="0.35">
      <c r="A3" s="4" t="s">
        <v>1</v>
      </c>
      <c r="B3" s="5"/>
      <c r="C3" s="5"/>
      <c r="D3" s="5"/>
    </row>
    <row r="4" spans="1:4" x14ac:dyDescent="0.35">
      <c r="A4" s="6" t="s">
        <v>2</v>
      </c>
      <c r="B4" s="5"/>
      <c r="C4" s="5"/>
      <c r="D4" s="5"/>
    </row>
    <row r="5" spans="1:4" x14ac:dyDescent="0.35">
      <c r="A5" s="7" t="s">
        <v>3</v>
      </c>
      <c r="D5" s="1"/>
    </row>
    <row r="6" spans="1:4" ht="56.5" x14ac:dyDescent="0.35">
      <c r="A6" s="8" t="s">
        <v>4</v>
      </c>
      <c r="B6" s="9" t="s">
        <v>5</v>
      </c>
      <c r="C6" s="10" t="s">
        <v>6</v>
      </c>
      <c r="D6" s="11" t="s">
        <v>7</v>
      </c>
    </row>
    <row r="7" spans="1:4" ht="92" x14ac:dyDescent="0.35">
      <c r="A7" s="12" t="s">
        <v>8</v>
      </c>
      <c r="B7" s="13" t="s">
        <v>9</v>
      </c>
      <c r="C7" s="14">
        <v>82818360</v>
      </c>
      <c r="D7" s="15">
        <v>82818360</v>
      </c>
    </row>
    <row r="8" spans="1:4" ht="126.5" x14ac:dyDescent="0.35">
      <c r="A8" s="16" t="s">
        <v>10</v>
      </c>
      <c r="B8" s="13" t="s">
        <v>11</v>
      </c>
      <c r="C8" s="14">
        <v>24885305</v>
      </c>
      <c r="D8" s="15">
        <v>24885305</v>
      </c>
    </row>
    <row r="9" spans="1:4" ht="138" x14ac:dyDescent="0.35">
      <c r="A9" s="16" t="s">
        <v>12</v>
      </c>
      <c r="B9" s="13" t="s">
        <v>13</v>
      </c>
      <c r="C9" s="14">
        <v>20373582</v>
      </c>
      <c r="D9" s="15">
        <v>20373582</v>
      </c>
    </row>
    <row r="10" spans="1:4" ht="115" x14ac:dyDescent="0.35">
      <c r="A10" s="16" t="s">
        <v>14</v>
      </c>
      <c r="B10" s="13" t="s">
        <v>15</v>
      </c>
      <c r="C10" s="14">
        <v>7135527</v>
      </c>
      <c r="D10" s="15">
        <v>7135527</v>
      </c>
    </row>
    <row r="11" spans="1:4" ht="103.5" x14ac:dyDescent="0.35">
      <c r="A11" s="16" t="s">
        <v>16</v>
      </c>
      <c r="B11" s="13" t="s">
        <v>17</v>
      </c>
      <c r="C11" s="14">
        <v>2335780</v>
      </c>
      <c r="D11" s="15">
        <v>2335780</v>
      </c>
    </row>
    <row r="12" spans="1:4" ht="69" x14ac:dyDescent="0.35">
      <c r="A12" s="16" t="s">
        <v>18</v>
      </c>
      <c r="B12" s="13" t="s">
        <v>19</v>
      </c>
      <c r="C12" s="14"/>
      <c r="D12" s="15"/>
    </row>
    <row r="13" spans="1:4" ht="46" x14ac:dyDescent="0.35">
      <c r="A13" s="16" t="s">
        <v>20</v>
      </c>
      <c r="B13" s="13" t="s">
        <v>21</v>
      </c>
      <c r="C13" s="14">
        <v>1209823</v>
      </c>
      <c r="D13" s="15">
        <v>1209823</v>
      </c>
    </row>
    <row r="14" spans="1:4" ht="69" x14ac:dyDescent="0.35">
      <c r="A14" s="17" t="s">
        <v>22</v>
      </c>
      <c r="B14" s="18" t="s">
        <v>23</v>
      </c>
      <c r="C14" s="15">
        <f>SUM(C7:C13)</f>
        <v>138758377</v>
      </c>
      <c r="D14" s="15">
        <f>SUM(D7:D13)</f>
        <v>138758377</v>
      </c>
    </row>
    <row r="15" spans="1:4" ht="57.5" x14ac:dyDescent="0.35">
      <c r="A15" s="16" t="s">
        <v>24</v>
      </c>
      <c r="B15" s="13" t="s">
        <v>25</v>
      </c>
      <c r="C15" s="19"/>
      <c r="D15" s="20"/>
    </row>
    <row r="16" spans="1:4" ht="149.5" x14ac:dyDescent="0.35">
      <c r="A16" s="16" t="s">
        <v>26</v>
      </c>
      <c r="B16" s="13" t="s">
        <v>27</v>
      </c>
      <c r="C16" s="19"/>
      <c r="D16" s="20"/>
    </row>
    <row r="17" spans="1:4" ht="149.5" x14ac:dyDescent="0.35">
      <c r="A17" s="16" t="s">
        <v>28</v>
      </c>
      <c r="B17" s="13" t="s">
        <v>29</v>
      </c>
      <c r="C17" s="19"/>
      <c r="D17" s="20"/>
    </row>
    <row r="18" spans="1:4" ht="149.5" x14ac:dyDescent="0.35">
      <c r="A18" s="16" t="s">
        <v>30</v>
      </c>
      <c r="B18" s="13" t="s">
        <v>31</v>
      </c>
      <c r="C18" s="19"/>
      <c r="D18" s="20"/>
    </row>
    <row r="19" spans="1:4" ht="103.5" x14ac:dyDescent="0.35">
      <c r="A19" s="16" t="s">
        <v>32</v>
      </c>
      <c r="B19" s="13" t="s">
        <v>33</v>
      </c>
      <c r="C19" s="14">
        <v>14972666</v>
      </c>
      <c r="D19" s="15">
        <v>14972666</v>
      </c>
    </row>
    <row r="20" spans="1:4" ht="80.5" x14ac:dyDescent="0.35">
      <c r="A20" s="17" t="s">
        <v>34</v>
      </c>
      <c r="B20" s="18" t="s">
        <v>35</v>
      </c>
      <c r="C20" s="15">
        <f>SUM(C14+C19)</f>
        <v>153731043</v>
      </c>
      <c r="D20" s="15">
        <f>SUM(D14+D19)</f>
        <v>153731043</v>
      </c>
    </row>
    <row r="21" spans="1:4" ht="69" x14ac:dyDescent="0.35">
      <c r="A21" s="16" t="s">
        <v>36</v>
      </c>
      <c r="B21" s="13" t="s">
        <v>37</v>
      </c>
      <c r="C21" s="14">
        <v>12920000</v>
      </c>
      <c r="D21" s="15">
        <v>12920000</v>
      </c>
    </row>
    <row r="22" spans="1:4" ht="103.5" x14ac:dyDescent="0.35">
      <c r="A22" s="16" t="s">
        <v>38</v>
      </c>
      <c r="B22" s="13" t="s">
        <v>39</v>
      </c>
      <c r="C22" s="14">
        <v>64951477</v>
      </c>
      <c r="D22" s="15">
        <v>64951477</v>
      </c>
    </row>
    <row r="23" spans="1:4" ht="80.5" x14ac:dyDescent="0.35">
      <c r="A23" s="17" t="s">
        <v>40</v>
      </c>
      <c r="B23" s="18" t="s">
        <v>41</v>
      </c>
      <c r="C23" s="15">
        <f>SUM(C21:C22)</f>
        <v>77871477</v>
      </c>
      <c r="D23" s="15">
        <f>SUM(D21:D22)</f>
        <v>77871477</v>
      </c>
    </row>
    <row r="24" spans="1:4" ht="46" x14ac:dyDescent="0.35">
      <c r="A24" s="16" t="s">
        <v>42</v>
      </c>
      <c r="B24" s="13" t="s">
        <v>43</v>
      </c>
      <c r="C24" s="19"/>
      <c r="D24" s="20"/>
    </row>
    <row r="25" spans="1:4" ht="46" x14ac:dyDescent="0.35">
      <c r="A25" s="16" t="s">
        <v>44</v>
      </c>
      <c r="B25" s="13" t="s">
        <v>45</v>
      </c>
      <c r="C25" s="19"/>
      <c r="D25" s="20"/>
    </row>
    <row r="26" spans="1:4" ht="23" x14ac:dyDescent="0.35">
      <c r="A26" s="17" t="s">
        <v>46</v>
      </c>
      <c r="B26" s="18" t="s">
        <v>47</v>
      </c>
      <c r="C26" s="19"/>
      <c r="D26" s="20"/>
    </row>
    <row r="27" spans="1:4" ht="57.5" x14ac:dyDescent="0.35">
      <c r="A27" s="16" t="s">
        <v>48</v>
      </c>
      <c r="B27" s="13" t="s">
        <v>49</v>
      </c>
      <c r="C27" s="19"/>
      <c r="D27" s="20"/>
    </row>
    <row r="28" spans="1:4" ht="69" x14ac:dyDescent="0.35">
      <c r="A28" s="16" t="s">
        <v>50</v>
      </c>
      <c r="B28" s="13" t="s">
        <v>51</v>
      </c>
      <c r="C28" s="19"/>
      <c r="D28" s="20"/>
    </row>
    <row r="29" spans="1:4" ht="34.5" x14ac:dyDescent="0.35">
      <c r="A29" s="16" t="s">
        <v>52</v>
      </c>
      <c r="B29" s="13" t="s">
        <v>53</v>
      </c>
      <c r="C29" s="19"/>
      <c r="D29" s="20"/>
    </row>
    <row r="30" spans="1:4" ht="46" x14ac:dyDescent="0.35">
      <c r="A30" s="16" t="s">
        <v>54</v>
      </c>
      <c r="B30" s="13" t="s">
        <v>55</v>
      </c>
      <c r="C30" s="14">
        <v>14288514</v>
      </c>
      <c r="D30" s="15">
        <v>14288514</v>
      </c>
    </row>
    <row r="31" spans="1:4" ht="23" x14ac:dyDescent="0.35">
      <c r="A31" s="16" t="s">
        <v>56</v>
      </c>
      <c r="B31" s="13" t="s">
        <v>57</v>
      </c>
      <c r="C31" s="14"/>
      <c r="D31" s="20"/>
    </row>
    <row r="32" spans="1:4" ht="69" x14ac:dyDescent="0.35">
      <c r="A32" s="16" t="s">
        <v>58</v>
      </c>
      <c r="B32" s="13" t="s">
        <v>59</v>
      </c>
      <c r="C32" s="19"/>
      <c r="D32" s="20"/>
    </row>
    <row r="33" spans="1:4" ht="23" x14ac:dyDescent="0.35">
      <c r="A33" s="16" t="s">
        <v>60</v>
      </c>
      <c r="B33" s="13" t="s">
        <v>61</v>
      </c>
      <c r="C33" s="14"/>
      <c r="D33" s="14"/>
    </row>
    <row r="34" spans="1:4" ht="57.5" x14ac:dyDescent="0.35">
      <c r="A34" s="16" t="s">
        <v>62</v>
      </c>
      <c r="B34" s="13" t="s">
        <v>63</v>
      </c>
      <c r="C34" s="19"/>
      <c r="D34" s="20"/>
    </row>
    <row r="35" spans="1:4" ht="57.5" x14ac:dyDescent="0.35">
      <c r="A35" s="17" t="s">
        <v>64</v>
      </c>
      <c r="B35" s="18" t="s">
        <v>65</v>
      </c>
      <c r="C35" s="15">
        <f>SUM(C27:C34)</f>
        <v>14288514</v>
      </c>
      <c r="D35" s="15">
        <f>SUM(D27:D34)</f>
        <v>14288514</v>
      </c>
    </row>
    <row r="36" spans="1:4" ht="46" x14ac:dyDescent="0.35">
      <c r="A36" s="16" t="s">
        <v>66</v>
      </c>
      <c r="B36" s="13" t="s">
        <v>67</v>
      </c>
      <c r="C36" s="14">
        <v>61189</v>
      </c>
      <c r="D36" s="15">
        <v>61189</v>
      </c>
    </row>
    <row r="37" spans="1:4" ht="46" x14ac:dyDescent="0.35">
      <c r="A37" s="17" t="s">
        <v>68</v>
      </c>
      <c r="B37" s="18" t="s">
        <v>69</v>
      </c>
      <c r="C37" s="15">
        <f>SUM(C35+C36)</f>
        <v>14349703</v>
      </c>
      <c r="D37" s="15">
        <f>SUM(D35+D36)</f>
        <v>14349703</v>
      </c>
    </row>
    <row r="38" spans="1:4" ht="57.5" x14ac:dyDescent="0.35">
      <c r="A38" s="21" t="s">
        <v>70</v>
      </c>
      <c r="B38" s="13" t="s">
        <v>71</v>
      </c>
      <c r="C38" s="15"/>
      <c r="D38" s="15"/>
    </row>
    <row r="39" spans="1:4" ht="46" x14ac:dyDescent="0.35">
      <c r="A39" s="21" t="s">
        <v>72</v>
      </c>
      <c r="B39" s="13" t="s">
        <v>73</v>
      </c>
      <c r="C39" s="15">
        <v>618911</v>
      </c>
      <c r="D39" s="15">
        <v>592710</v>
      </c>
    </row>
    <row r="40" spans="1:4" ht="57.5" x14ac:dyDescent="0.35">
      <c r="A40" s="21" t="s">
        <v>74</v>
      </c>
      <c r="B40" s="13" t="s">
        <v>75</v>
      </c>
      <c r="C40" s="15">
        <v>1300896</v>
      </c>
      <c r="D40" s="15">
        <v>1300896</v>
      </c>
    </row>
    <row r="41" spans="1:4" ht="34.5" x14ac:dyDescent="0.35">
      <c r="A41" s="21" t="s">
        <v>76</v>
      </c>
      <c r="B41" s="13" t="s">
        <v>77</v>
      </c>
      <c r="C41" s="15">
        <v>6324729</v>
      </c>
      <c r="D41" s="15">
        <v>6324729</v>
      </c>
    </row>
    <row r="42" spans="1:4" ht="23" x14ac:dyDescent="0.35">
      <c r="A42" s="21" t="s">
        <v>78</v>
      </c>
      <c r="B42" s="13" t="s">
        <v>79</v>
      </c>
      <c r="C42" s="15">
        <v>9300788</v>
      </c>
      <c r="D42" s="15">
        <v>9300788</v>
      </c>
    </row>
    <row r="43" spans="1:4" ht="57.5" x14ac:dyDescent="0.35">
      <c r="A43" s="21" t="s">
        <v>80</v>
      </c>
      <c r="B43" s="13" t="s">
        <v>81</v>
      </c>
      <c r="C43" s="15">
        <v>4097278</v>
      </c>
      <c r="D43" s="15">
        <v>4097278</v>
      </c>
    </row>
    <row r="44" spans="1:4" ht="57.5" x14ac:dyDescent="0.35">
      <c r="A44" s="21" t="s">
        <v>82</v>
      </c>
      <c r="B44" s="13" t="s">
        <v>83</v>
      </c>
      <c r="C44" s="15"/>
      <c r="D44" s="15"/>
    </row>
    <row r="45" spans="1:4" ht="23" x14ac:dyDescent="0.35">
      <c r="A45" s="21" t="s">
        <v>84</v>
      </c>
      <c r="B45" s="13" t="s">
        <v>85</v>
      </c>
      <c r="C45" s="15">
        <v>52615</v>
      </c>
      <c r="D45" s="15">
        <v>54816</v>
      </c>
    </row>
    <row r="46" spans="1:4" ht="57.5" x14ac:dyDescent="0.35">
      <c r="A46" s="21" t="s">
        <v>86</v>
      </c>
      <c r="B46" s="13" t="s">
        <v>87</v>
      </c>
      <c r="C46" s="19"/>
      <c r="D46" s="20"/>
    </row>
    <row r="47" spans="1:4" ht="46" x14ac:dyDescent="0.35">
      <c r="A47" s="21" t="s">
        <v>88</v>
      </c>
      <c r="B47" s="13" t="s">
        <v>89</v>
      </c>
      <c r="C47" s="15">
        <v>126420</v>
      </c>
      <c r="D47" s="15">
        <v>126420</v>
      </c>
    </row>
    <row r="48" spans="1:4" ht="34.5" x14ac:dyDescent="0.35">
      <c r="A48" s="21" t="s">
        <v>90</v>
      </c>
      <c r="B48" s="13" t="s">
        <v>91</v>
      </c>
      <c r="C48" s="14">
        <v>362399</v>
      </c>
      <c r="D48" s="15">
        <v>362399</v>
      </c>
    </row>
    <row r="49" spans="1:4" ht="46" x14ac:dyDescent="0.35">
      <c r="A49" s="22" t="s">
        <v>92</v>
      </c>
      <c r="B49" s="18" t="s">
        <v>93</v>
      </c>
      <c r="C49" s="15">
        <f>SUM(C38:C48)</f>
        <v>22184036</v>
      </c>
      <c r="D49" s="15">
        <f>SUM(D38:D48)</f>
        <v>22160036</v>
      </c>
    </row>
    <row r="50" spans="1:4" ht="149.5" x14ac:dyDescent="0.35">
      <c r="A50" s="21" t="s">
        <v>94</v>
      </c>
      <c r="B50" s="13" t="s">
        <v>95</v>
      </c>
      <c r="C50" s="19"/>
      <c r="D50" s="20"/>
    </row>
    <row r="51" spans="1:4" ht="149.5" x14ac:dyDescent="0.35">
      <c r="A51" s="16" t="s">
        <v>96</v>
      </c>
      <c r="B51" s="13" t="s">
        <v>97</v>
      </c>
      <c r="C51" s="19"/>
      <c r="D51" s="20"/>
    </row>
    <row r="52" spans="1:4" ht="69" x14ac:dyDescent="0.35">
      <c r="A52" s="21" t="s">
        <v>98</v>
      </c>
      <c r="B52" s="13" t="s">
        <v>99</v>
      </c>
      <c r="C52" s="14">
        <v>160000</v>
      </c>
      <c r="D52" s="14">
        <v>160000</v>
      </c>
    </row>
    <row r="53" spans="1:4" ht="57.5" x14ac:dyDescent="0.35">
      <c r="A53" s="17" t="s">
        <v>100</v>
      </c>
      <c r="B53" s="18" t="s">
        <v>101</v>
      </c>
      <c r="C53" s="15">
        <f>SUM(C52)</f>
        <v>160000</v>
      </c>
      <c r="D53" s="15">
        <f>SUM(D52)</f>
        <v>160000</v>
      </c>
    </row>
    <row r="54" spans="1:4" x14ac:dyDescent="0.35">
      <c r="A54" s="23" t="s">
        <v>102</v>
      </c>
      <c r="B54" s="24"/>
      <c r="C54" s="15"/>
      <c r="D54" s="15"/>
    </row>
    <row r="55" spans="1:4" ht="69" x14ac:dyDescent="0.35">
      <c r="A55" s="16" t="s">
        <v>36</v>
      </c>
      <c r="B55" s="13" t="s">
        <v>37</v>
      </c>
      <c r="C55" s="19"/>
      <c r="D55" s="20"/>
    </row>
    <row r="56" spans="1:4" ht="149.5" x14ac:dyDescent="0.35">
      <c r="A56" s="16" t="s">
        <v>103</v>
      </c>
      <c r="B56" s="13" t="s">
        <v>104</v>
      </c>
      <c r="C56" s="19"/>
      <c r="D56" s="20"/>
    </row>
    <row r="57" spans="1:4" ht="149.5" x14ac:dyDescent="0.35">
      <c r="A57" s="16" t="s">
        <v>105</v>
      </c>
      <c r="B57" s="13" t="s">
        <v>106</v>
      </c>
      <c r="C57" s="19"/>
      <c r="D57" s="20"/>
    </row>
    <row r="58" spans="1:4" ht="149.5" x14ac:dyDescent="0.35">
      <c r="A58" s="16" t="s">
        <v>107</v>
      </c>
      <c r="B58" s="13" t="s">
        <v>108</v>
      </c>
      <c r="C58" s="19"/>
      <c r="D58" s="20"/>
    </row>
    <row r="59" spans="1:4" ht="103.5" x14ac:dyDescent="0.35">
      <c r="A59" s="16" t="s">
        <v>38</v>
      </c>
      <c r="B59" s="13" t="s">
        <v>39</v>
      </c>
      <c r="C59" s="19"/>
      <c r="D59" s="20"/>
    </row>
    <row r="60" spans="1:4" ht="80.5" x14ac:dyDescent="0.35">
      <c r="A60" s="17" t="s">
        <v>40</v>
      </c>
      <c r="B60" s="18" t="s">
        <v>41</v>
      </c>
      <c r="C60" s="19"/>
      <c r="D60" s="20"/>
    </row>
    <row r="61" spans="1:4" ht="46" x14ac:dyDescent="0.35">
      <c r="A61" s="21" t="s">
        <v>109</v>
      </c>
      <c r="B61" s="13" t="s">
        <v>110</v>
      </c>
      <c r="C61" s="19"/>
      <c r="D61" s="20"/>
    </row>
    <row r="62" spans="1:4" ht="46" x14ac:dyDescent="0.35">
      <c r="A62" s="21" t="s">
        <v>111</v>
      </c>
      <c r="B62" s="13" t="s">
        <v>112</v>
      </c>
      <c r="C62" s="14">
        <v>10000000</v>
      </c>
      <c r="D62" s="15">
        <v>10000000</v>
      </c>
    </row>
    <row r="63" spans="1:4" ht="57.5" x14ac:dyDescent="0.35">
      <c r="A63" s="21" t="s">
        <v>113</v>
      </c>
      <c r="B63" s="13" t="s">
        <v>114</v>
      </c>
      <c r="C63" s="14">
        <v>110236</v>
      </c>
      <c r="D63" s="15">
        <v>110236</v>
      </c>
    </row>
    <row r="64" spans="1:4" ht="46" x14ac:dyDescent="0.35">
      <c r="A64" s="21" t="s">
        <v>115</v>
      </c>
      <c r="B64" s="13" t="s">
        <v>116</v>
      </c>
      <c r="C64" s="19"/>
      <c r="D64" s="20"/>
    </row>
    <row r="65" spans="1:4" ht="80.5" x14ac:dyDescent="0.35">
      <c r="A65" s="21" t="s">
        <v>117</v>
      </c>
      <c r="B65" s="13" t="s">
        <v>118</v>
      </c>
      <c r="C65" s="19"/>
      <c r="D65" s="20"/>
    </row>
    <row r="66" spans="1:4" ht="46" x14ac:dyDescent="0.35">
      <c r="A66" s="17" t="s">
        <v>119</v>
      </c>
      <c r="B66" s="18" t="s">
        <v>120</v>
      </c>
      <c r="C66" s="15">
        <f>SUM(C62:C65)</f>
        <v>10110236</v>
      </c>
      <c r="D66" s="15">
        <f>SUM(D62:D65)</f>
        <v>10110236</v>
      </c>
    </row>
    <row r="67" spans="1:4" ht="149.5" x14ac:dyDescent="0.35">
      <c r="A67" s="21" t="s">
        <v>121</v>
      </c>
      <c r="B67" s="13" t="s">
        <v>122</v>
      </c>
      <c r="C67" s="19"/>
      <c r="D67" s="20"/>
    </row>
    <row r="68" spans="1:4" ht="149.5" x14ac:dyDescent="0.35">
      <c r="A68" s="16" t="s">
        <v>123</v>
      </c>
      <c r="B68" s="13" t="s">
        <v>124</v>
      </c>
      <c r="C68" s="19"/>
      <c r="D68" s="20"/>
    </row>
    <row r="69" spans="1:4" ht="69" x14ac:dyDescent="0.35">
      <c r="A69" s="21" t="s">
        <v>125</v>
      </c>
      <c r="B69" s="13" t="s">
        <v>126</v>
      </c>
      <c r="C69" s="14">
        <v>1696096</v>
      </c>
      <c r="D69" s="14">
        <v>1696096</v>
      </c>
    </row>
    <row r="70" spans="1:4" ht="57.5" x14ac:dyDescent="0.35">
      <c r="A70" s="17" t="s">
        <v>127</v>
      </c>
      <c r="B70" s="18" t="s">
        <v>128</v>
      </c>
      <c r="C70" s="19"/>
      <c r="D70" s="20"/>
    </row>
    <row r="71" spans="1:4" x14ac:dyDescent="0.35">
      <c r="A71" s="23" t="s">
        <v>129</v>
      </c>
      <c r="B71" s="24"/>
      <c r="C71" s="14">
        <v>1696096</v>
      </c>
      <c r="D71" s="14">
        <v>1696096</v>
      </c>
    </row>
    <row r="72" spans="1:4" ht="46" x14ac:dyDescent="0.35">
      <c r="A72" s="25" t="s">
        <v>130</v>
      </c>
      <c r="B72" s="26" t="s">
        <v>131</v>
      </c>
      <c r="C72" s="15">
        <f>SUM(C20+C23+C37+C49+C53+C66+C71)</f>
        <v>280102591</v>
      </c>
      <c r="D72" s="15">
        <f>SUM(D20+D23+D37+D49+D53+D66+D71)</f>
        <v>280078591</v>
      </c>
    </row>
    <row r="73" spans="1:4" x14ac:dyDescent="0.35">
      <c r="A73" s="27" t="s">
        <v>132</v>
      </c>
      <c r="B73" s="28"/>
      <c r="C73" s="19"/>
      <c r="D73" s="20"/>
    </row>
    <row r="74" spans="1:4" x14ac:dyDescent="0.35">
      <c r="A74" s="27" t="s">
        <v>133</v>
      </c>
      <c r="B74" s="28"/>
      <c r="C74" s="19"/>
      <c r="D74" s="20"/>
    </row>
    <row r="75" spans="1:4" x14ac:dyDescent="0.35">
      <c r="A75" s="29" t="s">
        <v>134</v>
      </c>
      <c r="B75" s="16" t="s">
        <v>135</v>
      </c>
      <c r="C75" s="19"/>
      <c r="D75" s="20"/>
    </row>
    <row r="76" spans="1:4" ht="103.5" x14ac:dyDescent="0.35">
      <c r="A76" s="21" t="s">
        <v>136</v>
      </c>
      <c r="B76" s="16" t="s">
        <v>137</v>
      </c>
      <c r="C76" s="19"/>
      <c r="D76" s="20"/>
    </row>
    <row r="77" spans="1:4" x14ac:dyDescent="0.35">
      <c r="A77" s="29" t="s">
        <v>138</v>
      </c>
      <c r="B77" s="16" t="s">
        <v>139</v>
      </c>
      <c r="C77" s="19"/>
      <c r="D77" s="20"/>
    </row>
    <row r="78" spans="1:4" ht="69" x14ac:dyDescent="0.35">
      <c r="A78" s="22" t="s">
        <v>140</v>
      </c>
      <c r="B78" s="17" t="s">
        <v>141</v>
      </c>
      <c r="C78" s="19"/>
      <c r="D78" s="20"/>
    </row>
    <row r="79" spans="1:4" ht="103.5" x14ac:dyDescent="0.35">
      <c r="A79" s="21" t="s">
        <v>142</v>
      </c>
      <c r="B79" s="16" t="s">
        <v>143</v>
      </c>
      <c r="C79" s="19"/>
      <c r="D79" s="20"/>
    </row>
    <row r="80" spans="1:4" x14ac:dyDescent="0.35">
      <c r="A80" s="29" t="s">
        <v>144</v>
      </c>
      <c r="B80" s="16" t="s">
        <v>145</v>
      </c>
      <c r="C80" s="19"/>
      <c r="D80" s="20"/>
    </row>
    <row r="81" spans="1:4" ht="103.5" x14ac:dyDescent="0.35">
      <c r="A81" s="21" t="s">
        <v>146</v>
      </c>
      <c r="B81" s="16" t="s">
        <v>147</v>
      </c>
      <c r="C81" s="19"/>
      <c r="D81" s="20"/>
    </row>
    <row r="82" spans="1:4" x14ac:dyDescent="0.35">
      <c r="A82" s="29" t="s">
        <v>148</v>
      </c>
      <c r="B82" s="16" t="s">
        <v>149</v>
      </c>
      <c r="C82" s="19"/>
      <c r="D82" s="20"/>
    </row>
    <row r="83" spans="1:4" x14ac:dyDescent="0.35">
      <c r="A83" s="30" t="s">
        <v>150</v>
      </c>
      <c r="B83" s="17" t="s">
        <v>151</v>
      </c>
      <c r="C83" s="19"/>
      <c r="D83" s="20"/>
    </row>
    <row r="84" spans="1:4" ht="103.5" x14ac:dyDescent="0.35">
      <c r="A84" s="16" t="s">
        <v>152</v>
      </c>
      <c r="B84" s="16" t="s">
        <v>153</v>
      </c>
      <c r="C84" s="14">
        <v>61251580</v>
      </c>
      <c r="D84" s="14">
        <v>61251580</v>
      </c>
    </row>
    <row r="85" spans="1:4" ht="115" x14ac:dyDescent="0.35">
      <c r="A85" s="16" t="s">
        <v>154</v>
      </c>
      <c r="B85" s="16" t="s">
        <v>153</v>
      </c>
      <c r="C85" s="19"/>
      <c r="D85" s="20"/>
    </row>
    <row r="86" spans="1:4" ht="103.5" x14ac:dyDescent="0.35">
      <c r="A86" s="16" t="s">
        <v>155</v>
      </c>
      <c r="B86" s="16" t="s">
        <v>156</v>
      </c>
      <c r="C86" s="19"/>
      <c r="D86" s="20"/>
    </row>
    <row r="87" spans="1:4" ht="115" x14ac:dyDescent="0.35">
      <c r="A87" s="16" t="s">
        <v>157</v>
      </c>
      <c r="B87" s="16" t="s">
        <v>156</v>
      </c>
      <c r="C87" s="19"/>
      <c r="D87" s="20"/>
    </row>
    <row r="88" spans="1:4" ht="46" x14ac:dyDescent="0.35">
      <c r="A88" s="17" t="s">
        <v>158</v>
      </c>
      <c r="B88" s="17" t="s">
        <v>159</v>
      </c>
      <c r="C88" s="15">
        <v>61251580</v>
      </c>
      <c r="D88" s="15">
        <v>61251670</v>
      </c>
    </row>
    <row r="89" spans="1:4" x14ac:dyDescent="0.35">
      <c r="A89" s="29" t="s">
        <v>160</v>
      </c>
      <c r="B89" s="16" t="s">
        <v>161</v>
      </c>
      <c r="C89" s="14">
        <v>5930540</v>
      </c>
      <c r="D89" s="15">
        <v>5930540</v>
      </c>
    </row>
    <row r="90" spans="1:4" x14ac:dyDescent="0.35">
      <c r="A90" s="29" t="s">
        <v>162</v>
      </c>
      <c r="B90" s="16" t="s">
        <v>163</v>
      </c>
      <c r="C90" s="19"/>
      <c r="D90" s="20"/>
    </row>
    <row r="91" spans="1:4" x14ac:dyDescent="0.35">
      <c r="A91" s="29" t="s">
        <v>164</v>
      </c>
      <c r="B91" s="16" t="s">
        <v>165</v>
      </c>
      <c r="C91" s="14"/>
      <c r="D91" s="20"/>
    </row>
    <row r="92" spans="1:4" x14ac:dyDescent="0.35">
      <c r="A92" s="29" t="s">
        <v>166</v>
      </c>
      <c r="B92" s="16" t="s">
        <v>167</v>
      </c>
      <c r="C92" s="19"/>
      <c r="D92" s="20"/>
    </row>
    <row r="93" spans="1:4" ht="80.5" x14ac:dyDescent="0.35">
      <c r="A93" s="21" t="s">
        <v>168</v>
      </c>
      <c r="B93" s="16" t="s">
        <v>169</v>
      </c>
      <c r="C93" s="19"/>
      <c r="D93" s="20"/>
    </row>
    <row r="94" spans="1:4" ht="46" x14ac:dyDescent="0.35">
      <c r="A94" s="22" t="s">
        <v>170</v>
      </c>
      <c r="B94" s="17" t="s">
        <v>171</v>
      </c>
      <c r="C94" s="15">
        <v>67182120</v>
      </c>
      <c r="D94" s="15">
        <f>SUM(D88:D93)</f>
        <v>67182210</v>
      </c>
    </row>
    <row r="95" spans="1:4" ht="103.5" x14ac:dyDescent="0.35">
      <c r="A95" s="21" t="s">
        <v>172</v>
      </c>
      <c r="B95" s="16" t="s">
        <v>173</v>
      </c>
      <c r="C95" s="19"/>
      <c r="D95" s="20"/>
    </row>
    <row r="96" spans="1:4" ht="103.5" x14ac:dyDescent="0.35">
      <c r="A96" s="21" t="s">
        <v>174</v>
      </c>
      <c r="B96" s="16" t="s">
        <v>175</v>
      </c>
      <c r="C96" s="19"/>
      <c r="D96" s="20"/>
    </row>
    <row r="97" spans="1:4" x14ac:dyDescent="0.35">
      <c r="A97" s="29" t="s">
        <v>176</v>
      </c>
      <c r="B97" s="16" t="s">
        <v>177</v>
      </c>
      <c r="C97" s="19"/>
      <c r="D97" s="20"/>
    </row>
    <row r="98" spans="1:4" x14ac:dyDescent="0.35">
      <c r="A98" s="29" t="s">
        <v>178</v>
      </c>
      <c r="B98" s="16" t="s">
        <v>179</v>
      </c>
      <c r="C98" s="19"/>
      <c r="D98" s="20"/>
    </row>
    <row r="99" spans="1:4" x14ac:dyDescent="0.35">
      <c r="A99" s="30" t="s">
        <v>180</v>
      </c>
      <c r="B99" s="17" t="s">
        <v>181</v>
      </c>
      <c r="C99" s="19"/>
      <c r="D99" s="20"/>
    </row>
    <row r="100" spans="1:4" ht="92" x14ac:dyDescent="0.35">
      <c r="A100" s="22" t="s">
        <v>182</v>
      </c>
      <c r="B100" s="17" t="s">
        <v>183</v>
      </c>
      <c r="C100" s="19"/>
      <c r="D100" s="20"/>
    </row>
    <row r="101" spans="1:4" x14ac:dyDescent="0.35">
      <c r="A101" s="31" t="s">
        <v>184</v>
      </c>
      <c r="B101" s="32" t="s">
        <v>185</v>
      </c>
      <c r="C101" s="15">
        <f>SUM(C94:C100)</f>
        <v>67182120</v>
      </c>
      <c r="D101" s="15">
        <f>SUM(D94:D100)</f>
        <v>67182210</v>
      </c>
    </row>
    <row r="102" spans="1:4" x14ac:dyDescent="0.35">
      <c r="A102" s="33" t="s">
        <v>186</v>
      </c>
      <c r="B102" s="34"/>
      <c r="C102" s="15">
        <f>SUM(C72+C101)</f>
        <v>347284711</v>
      </c>
      <c r="D102" s="35">
        <f>SUM(D72+D101)</f>
        <v>347260801</v>
      </c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C4" sqref="C1:C1048576"/>
    </sheetView>
  </sheetViews>
  <sheetFormatPr defaultRowHeight="14.5" x14ac:dyDescent="0.35"/>
  <cols>
    <col min="1" max="1" width="43.453125" bestFit="1" customWidth="1"/>
    <col min="2" max="2" width="6.26953125" bestFit="1" customWidth="1"/>
    <col min="3" max="3" width="15.453125" bestFit="1" customWidth="1"/>
    <col min="4" max="4" width="8.08984375" bestFit="1" customWidth="1"/>
    <col min="5" max="5" width="8.54296875" bestFit="1" customWidth="1"/>
    <col min="6" max="7" width="14.7265625" bestFit="1" customWidth="1"/>
  </cols>
  <sheetData>
    <row r="1" spans="1:7" x14ac:dyDescent="0.35">
      <c r="A1" s="2" t="s">
        <v>187</v>
      </c>
      <c r="B1" s="3"/>
      <c r="C1" s="3"/>
      <c r="D1" s="3"/>
      <c r="E1" s="3"/>
      <c r="F1" s="3"/>
      <c r="G1" s="3"/>
    </row>
    <row r="2" spans="1:7" x14ac:dyDescent="0.35">
      <c r="A2" s="4" t="s">
        <v>1</v>
      </c>
      <c r="B2" s="5"/>
      <c r="C2" s="5"/>
      <c r="D2" s="5"/>
      <c r="E2" s="5"/>
      <c r="F2" s="5"/>
      <c r="G2" s="5"/>
    </row>
    <row r="3" spans="1:7" x14ac:dyDescent="0.35">
      <c r="A3" s="6" t="s">
        <v>2</v>
      </c>
      <c r="B3" s="5"/>
      <c r="C3" s="5"/>
      <c r="D3" s="5"/>
      <c r="E3" s="5"/>
      <c r="F3" s="5"/>
      <c r="G3" s="5"/>
    </row>
    <row r="4" spans="1:7" x14ac:dyDescent="0.35">
      <c r="A4" s="7" t="s">
        <v>188</v>
      </c>
      <c r="F4" s="36"/>
      <c r="G4" s="36"/>
    </row>
    <row r="5" spans="1:7" ht="56.5" x14ac:dyDescent="0.35">
      <c r="A5" s="8" t="s">
        <v>4</v>
      </c>
      <c r="B5" s="9" t="s">
        <v>5</v>
      </c>
      <c r="C5" s="37" t="s">
        <v>189</v>
      </c>
      <c r="D5" s="37" t="s">
        <v>190</v>
      </c>
      <c r="E5" s="37" t="s">
        <v>191</v>
      </c>
      <c r="F5" s="10" t="s">
        <v>6</v>
      </c>
      <c r="G5" s="38" t="s">
        <v>7</v>
      </c>
    </row>
    <row r="6" spans="1:7" ht="92" x14ac:dyDescent="0.35">
      <c r="A6" s="12" t="s">
        <v>8</v>
      </c>
      <c r="B6" s="13" t="s">
        <v>9</v>
      </c>
      <c r="C6" s="39">
        <v>67843383</v>
      </c>
      <c r="D6" s="39"/>
      <c r="E6" s="39"/>
      <c r="F6" s="40">
        <v>82818360</v>
      </c>
      <c r="G6" s="40">
        <v>82818360</v>
      </c>
    </row>
    <row r="7" spans="1:7" ht="126.5" x14ac:dyDescent="0.35">
      <c r="A7" s="16" t="s">
        <v>10</v>
      </c>
      <c r="B7" s="13" t="s">
        <v>11</v>
      </c>
      <c r="C7" s="39">
        <v>22026716</v>
      </c>
      <c r="D7" s="39"/>
      <c r="E7" s="39"/>
      <c r="F7" s="40">
        <v>24885305</v>
      </c>
      <c r="G7" s="40">
        <v>24885305</v>
      </c>
    </row>
    <row r="8" spans="1:7" ht="138" x14ac:dyDescent="0.35">
      <c r="A8" s="16" t="s">
        <v>12</v>
      </c>
      <c r="B8" s="13" t="s">
        <v>13</v>
      </c>
      <c r="C8" s="39">
        <v>25174611</v>
      </c>
      <c r="D8" s="39"/>
      <c r="E8" s="39"/>
      <c r="F8" s="40">
        <v>20373582</v>
      </c>
      <c r="G8" s="40">
        <v>20373582</v>
      </c>
    </row>
    <row r="9" spans="1:7" ht="115" x14ac:dyDescent="0.35">
      <c r="A9" s="16" t="s">
        <v>192</v>
      </c>
      <c r="B9" s="13" t="s">
        <v>193</v>
      </c>
      <c r="C9" s="39"/>
      <c r="D9" s="39"/>
      <c r="E9" s="39"/>
      <c r="F9" s="40">
        <v>7135527</v>
      </c>
      <c r="G9" s="40">
        <v>7135527</v>
      </c>
    </row>
    <row r="10" spans="1:7" ht="103.5" x14ac:dyDescent="0.35">
      <c r="A10" s="16" t="s">
        <v>16</v>
      </c>
      <c r="B10" s="13" t="s">
        <v>17</v>
      </c>
      <c r="C10" s="39">
        <v>1800000</v>
      </c>
      <c r="D10" s="39"/>
      <c r="E10" s="39"/>
      <c r="F10" s="40">
        <v>2335780</v>
      </c>
      <c r="G10" s="40">
        <v>2335780</v>
      </c>
    </row>
    <row r="11" spans="1:7" ht="69" x14ac:dyDescent="0.35">
      <c r="A11" s="16" t="s">
        <v>18</v>
      </c>
      <c r="B11" s="13" t="s">
        <v>19</v>
      </c>
      <c r="C11" s="39"/>
      <c r="D11" s="39"/>
      <c r="E11" s="39"/>
      <c r="F11" s="40"/>
      <c r="G11" s="40"/>
    </row>
    <row r="12" spans="1:7" ht="46" x14ac:dyDescent="0.35">
      <c r="A12" s="16" t="s">
        <v>20</v>
      </c>
      <c r="B12" s="13" t="s">
        <v>21</v>
      </c>
      <c r="C12" s="39">
        <v>6876000</v>
      </c>
      <c r="D12" s="39"/>
      <c r="E12" s="39"/>
      <c r="F12" s="40">
        <v>1209823</v>
      </c>
      <c r="G12" s="40">
        <v>1209823</v>
      </c>
    </row>
    <row r="13" spans="1:7" ht="69" x14ac:dyDescent="0.35">
      <c r="A13" s="17" t="s">
        <v>22</v>
      </c>
      <c r="B13" s="18" t="s">
        <v>23</v>
      </c>
      <c r="C13" s="39">
        <f>SUM(C6:C12)</f>
        <v>123720710</v>
      </c>
      <c r="D13" s="39"/>
      <c r="E13" s="39"/>
      <c r="F13" s="20">
        <f>SUM(F6:F12)</f>
        <v>138758377</v>
      </c>
      <c r="G13" s="20">
        <f>SUM(G6:G12)</f>
        <v>138758377</v>
      </c>
    </row>
    <row r="14" spans="1:7" ht="57.5" x14ac:dyDescent="0.35">
      <c r="A14" s="16" t="s">
        <v>24</v>
      </c>
      <c r="B14" s="13" t="s">
        <v>25</v>
      </c>
      <c r="C14" s="39"/>
      <c r="D14" s="39"/>
      <c r="E14" s="39"/>
      <c r="F14" s="40"/>
      <c r="G14" s="40"/>
    </row>
    <row r="15" spans="1:7" ht="149.5" x14ac:dyDescent="0.35">
      <c r="A15" s="16" t="s">
        <v>26</v>
      </c>
      <c r="B15" s="13" t="s">
        <v>27</v>
      </c>
      <c r="C15" s="39"/>
      <c r="D15" s="39"/>
      <c r="E15" s="39"/>
      <c r="F15" s="40"/>
      <c r="G15" s="40"/>
    </row>
    <row r="16" spans="1:7" ht="149.5" x14ac:dyDescent="0.35">
      <c r="A16" s="16" t="s">
        <v>28</v>
      </c>
      <c r="B16" s="13" t="s">
        <v>29</v>
      </c>
      <c r="C16" s="39"/>
      <c r="D16" s="39"/>
      <c r="E16" s="39"/>
      <c r="F16" s="40"/>
      <c r="G16" s="40"/>
    </row>
    <row r="17" spans="1:7" ht="149.5" x14ac:dyDescent="0.35">
      <c r="A17" s="16" t="s">
        <v>30</v>
      </c>
      <c r="B17" s="13" t="s">
        <v>31</v>
      </c>
      <c r="C17" s="39"/>
      <c r="D17" s="39"/>
      <c r="E17" s="39"/>
      <c r="F17" s="40"/>
      <c r="G17" s="40"/>
    </row>
    <row r="18" spans="1:7" ht="103.5" x14ac:dyDescent="0.35">
      <c r="A18" s="16" t="s">
        <v>32</v>
      </c>
      <c r="B18" s="13" t="s">
        <v>33</v>
      </c>
      <c r="C18" s="41">
        <v>43568978</v>
      </c>
      <c r="D18" s="39"/>
      <c r="E18" s="39"/>
      <c r="F18" s="40">
        <v>13674213</v>
      </c>
      <c r="G18" s="40">
        <v>13674213</v>
      </c>
    </row>
    <row r="19" spans="1:7" ht="80.5" x14ac:dyDescent="0.35">
      <c r="A19" s="17" t="s">
        <v>34</v>
      </c>
      <c r="B19" s="18" t="s">
        <v>35</v>
      </c>
      <c r="C19" s="19">
        <f>SUM(C13:C18)</f>
        <v>167289688</v>
      </c>
      <c r="D19" s="19"/>
      <c r="E19" s="19"/>
      <c r="F19" s="20">
        <f>SUM(F13:F18)</f>
        <v>152432590</v>
      </c>
      <c r="G19" s="20">
        <f>SUM(G13:G18)</f>
        <v>152432590</v>
      </c>
    </row>
    <row r="20" spans="1:7" ht="69" x14ac:dyDescent="0.35">
      <c r="A20" s="16" t="s">
        <v>36</v>
      </c>
      <c r="B20" s="18" t="s">
        <v>37</v>
      </c>
      <c r="C20" s="19"/>
      <c r="D20" s="19"/>
      <c r="E20" s="19"/>
      <c r="F20" s="40">
        <v>12920000</v>
      </c>
      <c r="G20" s="40">
        <v>12920000</v>
      </c>
    </row>
    <row r="21" spans="1:7" ht="103.5" x14ac:dyDescent="0.35">
      <c r="A21" s="16" t="s">
        <v>38</v>
      </c>
      <c r="B21" s="18" t="s">
        <v>39</v>
      </c>
      <c r="C21" s="19"/>
      <c r="D21" s="19"/>
      <c r="E21" s="19"/>
      <c r="F21" s="40">
        <v>64951477</v>
      </c>
      <c r="G21" s="40">
        <v>64951477</v>
      </c>
    </row>
    <row r="22" spans="1:7" ht="80.5" x14ac:dyDescent="0.35">
      <c r="A22" s="17" t="s">
        <v>40</v>
      </c>
      <c r="B22" s="18" t="s">
        <v>41</v>
      </c>
      <c r="C22" s="19"/>
      <c r="D22" s="19"/>
      <c r="E22" s="19"/>
      <c r="F22" s="20">
        <f>SUM(F20:F21)</f>
        <v>77871477</v>
      </c>
      <c r="G22" s="20">
        <f>SUM(G20:G21)</f>
        <v>77871477</v>
      </c>
    </row>
    <row r="23" spans="1:7" ht="46" x14ac:dyDescent="0.35">
      <c r="A23" s="16" t="s">
        <v>42</v>
      </c>
      <c r="B23" s="13" t="s">
        <v>43</v>
      </c>
      <c r="C23" s="39"/>
      <c r="D23" s="39"/>
      <c r="E23" s="39"/>
      <c r="F23" s="40"/>
      <c r="G23" s="40"/>
    </row>
    <row r="24" spans="1:7" ht="46" x14ac:dyDescent="0.35">
      <c r="A24" s="16" t="s">
        <v>44</v>
      </c>
      <c r="B24" s="13" t="s">
        <v>45</v>
      </c>
      <c r="C24" s="39"/>
      <c r="D24" s="39"/>
      <c r="E24" s="39"/>
      <c r="F24" s="40"/>
      <c r="G24" s="40"/>
    </row>
    <row r="25" spans="1:7" ht="23" x14ac:dyDescent="0.35">
      <c r="A25" s="17" t="s">
        <v>46</v>
      </c>
      <c r="B25" s="18" t="s">
        <v>47</v>
      </c>
      <c r="C25" s="39"/>
      <c r="D25" s="39"/>
      <c r="E25" s="39"/>
      <c r="F25" s="40"/>
      <c r="G25" s="40"/>
    </row>
    <row r="26" spans="1:7" ht="57.5" x14ac:dyDescent="0.35">
      <c r="A26" s="16" t="s">
        <v>48</v>
      </c>
      <c r="B26" s="13" t="s">
        <v>49</v>
      </c>
      <c r="C26" s="39"/>
      <c r="D26" s="39"/>
      <c r="E26" s="39"/>
      <c r="F26" s="40"/>
      <c r="G26" s="40"/>
    </row>
    <row r="27" spans="1:7" ht="69" x14ac:dyDescent="0.35">
      <c r="A27" s="16" t="s">
        <v>50</v>
      </c>
      <c r="B27" s="13" t="s">
        <v>51</v>
      </c>
      <c r="C27" s="39"/>
      <c r="D27" s="39"/>
      <c r="E27" s="39"/>
      <c r="F27" s="40"/>
      <c r="G27" s="40"/>
    </row>
    <row r="28" spans="1:7" ht="34.5" x14ac:dyDescent="0.35">
      <c r="A28" s="16" t="s">
        <v>52</v>
      </c>
      <c r="B28" s="13" t="s">
        <v>53</v>
      </c>
      <c r="C28" s="39"/>
      <c r="D28" s="39"/>
      <c r="E28" s="39"/>
      <c r="F28" s="40"/>
      <c r="G28" s="40">
        <f>SUM(C28:E28)</f>
        <v>0</v>
      </c>
    </row>
    <row r="29" spans="1:7" ht="46" x14ac:dyDescent="0.35">
      <c r="A29" s="16" t="s">
        <v>54</v>
      </c>
      <c r="B29" s="13" t="s">
        <v>55</v>
      </c>
      <c r="C29" s="39">
        <v>23680909</v>
      </c>
      <c r="D29" s="39"/>
      <c r="E29" s="39"/>
      <c r="F29" s="40">
        <v>14288514</v>
      </c>
      <c r="G29" s="40">
        <v>14288514</v>
      </c>
    </row>
    <row r="30" spans="1:7" ht="23" x14ac:dyDescent="0.35">
      <c r="A30" s="16" t="s">
        <v>56</v>
      </c>
      <c r="B30" s="13" t="s">
        <v>57</v>
      </c>
      <c r="C30" s="39"/>
      <c r="D30" s="39"/>
      <c r="E30" s="39"/>
      <c r="F30" s="40"/>
      <c r="G30" s="40"/>
    </row>
    <row r="31" spans="1:7" ht="69" x14ac:dyDescent="0.35">
      <c r="A31" s="16" t="s">
        <v>58</v>
      </c>
      <c r="B31" s="13" t="s">
        <v>59</v>
      </c>
      <c r="C31" s="39"/>
      <c r="D31" s="39"/>
      <c r="E31" s="39"/>
      <c r="F31" s="40"/>
      <c r="G31" s="40"/>
    </row>
    <row r="32" spans="1:7" ht="23" x14ac:dyDescent="0.35">
      <c r="A32" s="16" t="s">
        <v>60</v>
      </c>
      <c r="B32" s="13" t="s">
        <v>61</v>
      </c>
      <c r="C32" s="39">
        <v>3574558</v>
      </c>
      <c r="D32" s="39"/>
      <c r="E32" s="39"/>
      <c r="F32" s="40"/>
      <c r="G32" s="40"/>
    </row>
    <row r="33" spans="1:7" ht="57.5" x14ac:dyDescent="0.35">
      <c r="A33" s="16" t="s">
        <v>62</v>
      </c>
      <c r="B33" s="13" t="s">
        <v>63</v>
      </c>
      <c r="C33" s="39">
        <v>0</v>
      </c>
      <c r="D33" s="39"/>
      <c r="E33" s="39"/>
      <c r="F33" s="40"/>
      <c r="G33" s="40">
        <f>SUM(C33:E33)</f>
        <v>0</v>
      </c>
    </row>
    <row r="34" spans="1:7" ht="57.5" x14ac:dyDescent="0.35">
      <c r="A34" s="17" t="s">
        <v>64</v>
      </c>
      <c r="B34" s="18" t="s">
        <v>65</v>
      </c>
      <c r="C34" s="39">
        <f>SUM(C29:C33)</f>
        <v>27255467</v>
      </c>
      <c r="D34" s="39"/>
      <c r="E34" s="39"/>
      <c r="F34" s="40">
        <f>SUM(F29:F33)</f>
        <v>14288514</v>
      </c>
      <c r="G34" s="40">
        <f>SUM(G29:G33)</f>
        <v>14288514</v>
      </c>
    </row>
    <row r="35" spans="1:7" ht="46" x14ac:dyDescent="0.35">
      <c r="A35" s="16" t="s">
        <v>66</v>
      </c>
      <c r="B35" s="13" t="s">
        <v>67</v>
      </c>
      <c r="C35" s="39">
        <v>374871</v>
      </c>
      <c r="D35" s="39"/>
      <c r="E35" s="39"/>
      <c r="F35" s="40">
        <v>61189</v>
      </c>
      <c r="G35" s="40">
        <v>61189</v>
      </c>
    </row>
    <row r="36" spans="1:7" ht="46" x14ac:dyDescent="0.35">
      <c r="A36" s="17" t="s">
        <v>68</v>
      </c>
      <c r="B36" s="18" t="s">
        <v>69</v>
      </c>
      <c r="C36" s="19">
        <f>SUM(C25+C26+C27+C28+C34+C35)</f>
        <v>27630338</v>
      </c>
      <c r="D36" s="19"/>
      <c r="E36" s="19"/>
      <c r="F36" s="20">
        <f>SUM(F34+F35)</f>
        <v>14349703</v>
      </c>
      <c r="G36" s="20">
        <f>SUM(G34+G35)</f>
        <v>14349703</v>
      </c>
    </row>
    <row r="37" spans="1:7" ht="57.5" x14ac:dyDescent="0.35">
      <c r="A37" s="21" t="s">
        <v>70</v>
      </c>
      <c r="B37" s="13" t="s">
        <v>71</v>
      </c>
      <c r="C37" s="39"/>
      <c r="D37" s="39"/>
      <c r="E37" s="39"/>
      <c r="F37" s="40"/>
      <c r="G37" s="40"/>
    </row>
    <row r="38" spans="1:7" ht="46" x14ac:dyDescent="0.35">
      <c r="A38" s="21" t="s">
        <v>72</v>
      </c>
      <c r="B38" s="13" t="s">
        <v>73</v>
      </c>
      <c r="C38" s="39">
        <v>139902</v>
      </c>
      <c r="D38" s="39"/>
      <c r="E38" s="39"/>
      <c r="F38" s="40">
        <v>227300</v>
      </c>
      <c r="G38" s="40">
        <v>203300</v>
      </c>
    </row>
    <row r="39" spans="1:7" ht="57.5" x14ac:dyDescent="0.35">
      <c r="A39" s="21" t="s">
        <v>74</v>
      </c>
      <c r="B39" s="13" t="s">
        <v>75</v>
      </c>
      <c r="C39" s="39">
        <v>90915</v>
      </c>
      <c r="D39" s="39"/>
      <c r="E39" s="39"/>
      <c r="F39" s="40">
        <v>49606</v>
      </c>
      <c r="G39" s="40">
        <v>49606</v>
      </c>
    </row>
    <row r="40" spans="1:7" ht="34.5" x14ac:dyDescent="0.35">
      <c r="A40" s="21" t="s">
        <v>76</v>
      </c>
      <c r="B40" s="13" t="s">
        <v>77</v>
      </c>
      <c r="C40" s="39">
        <v>4940186</v>
      </c>
      <c r="D40" s="39"/>
      <c r="E40" s="39"/>
      <c r="F40" s="40">
        <v>6324729</v>
      </c>
      <c r="G40" s="40">
        <v>6324729</v>
      </c>
    </row>
    <row r="41" spans="1:7" ht="23" x14ac:dyDescent="0.35">
      <c r="A41" s="21" t="s">
        <v>78</v>
      </c>
      <c r="B41" s="13" t="s">
        <v>79</v>
      </c>
      <c r="C41" s="39">
        <v>135908</v>
      </c>
      <c r="D41" s="39"/>
      <c r="E41" s="39"/>
      <c r="F41" s="40">
        <v>163341</v>
      </c>
      <c r="G41" s="40">
        <v>163341</v>
      </c>
    </row>
    <row r="42" spans="1:7" ht="57.5" x14ac:dyDescent="0.35">
      <c r="A42" s="21" t="s">
        <v>80</v>
      </c>
      <c r="B42" s="13" t="s">
        <v>81</v>
      </c>
      <c r="C42" s="39">
        <v>1432883</v>
      </c>
      <c r="D42" s="39"/>
      <c r="E42" s="39"/>
      <c r="F42" s="40">
        <v>1525035</v>
      </c>
      <c r="G42" s="40">
        <v>1525035</v>
      </c>
    </row>
    <row r="43" spans="1:7" ht="57.5" x14ac:dyDescent="0.35">
      <c r="A43" s="21" t="s">
        <v>82</v>
      </c>
      <c r="B43" s="13" t="s">
        <v>83</v>
      </c>
      <c r="C43" s="39">
        <v>64452</v>
      </c>
      <c r="D43" s="39"/>
      <c r="E43" s="39"/>
      <c r="F43" s="40"/>
      <c r="G43" s="40"/>
    </row>
    <row r="44" spans="1:7" ht="23" x14ac:dyDescent="0.35">
      <c r="A44" s="21" t="s">
        <v>84</v>
      </c>
      <c r="B44" s="13" t="s">
        <v>85</v>
      </c>
      <c r="C44" s="39">
        <v>45802</v>
      </c>
      <c r="D44" s="39"/>
      <c r="E44" s="39"/>
      <c r="F44" s="40">
        <v>51062</v>
      </c>
      <c r="G44" s="40">
        <v>51062</v>
      </c>
    </row>
    <row r="45" spans="1:7" ht="57.5" x14ac:dyDescent="0.35">
      <c r="A45" s="21" t="s">
        <v>86</v>
      </c>
      <c r="B45" s="13" t="s">
        <v>87</v>
      </c>
      <c r="C45" s="39"/>
      <c r="D45" s="39"/>
      <c r="E45" s="39"/>
      <c r="F45" s="40"/>
      <c r="G45" s="40"/>
    </row>
    <row r="46" spans="1:7" ht="46" x14ac:dyDescent="0.35">
      <c r="A46" s="21" t="s">
        <v>194</v>
      </c>
      <c r="B46" s="13" t="s">
        <v>89</v>
      </c>
      <c r="C46" s="39"/>
      <c r="D46" s="39"/>
      <c r="E46" s="39"/>
      <c r="F46" s="40">
        <v>126420</v>
      </c>
      <c r="G46" s="40">
        <v>126420</v>
      </c>
    </row>
    <row r="47" spans="1:7" ht="34.5" x14ac:dyDescent="0.35">
      <c r="A47" s="21" t="s">
        <v>90</v>
      </c>
      <c r="B47" s="13" t="s">
        <v>91</v>
      </c>
      <c r="C47" s="39">
        <v>540227</v>
      </c>
      <c r="D47" s="39"/>
      <c r="E47" s="39"/>
      <c r="F47" s="40">
        <v>15716</v>
      </c>
      <c r="G47" s="40">
        <v>15716</v>
      </c>
    </row>
    <row r="48" spans="1:7" ht="46" x14ac:dyDescent="0.35">
      <c r="A48" s="22" t="s">
        <v>92</v>
      </c>
      <c r="B48" s="18" t="s">
        <v>93</v>
      </c>
      <c r="C48" s="19">
        <f>SUM(C37:C47)</f>
        <v>7390275</v>
      </c>
      <c r="D48" s="19">
        <f>SUM(D37:D47)</f>
        <v>0</v>
      </c>
      <c r="E48" s="19"/>
      <c r="F48" s="20">
        <f>SUM(F37:F47)</f>
        <v>8483209</v>
      </c>
      <c r="G48" s="20">
        <f>SUM(G37:G47)</f>
        <v>8459209</v>
      </c>
    </row>
    <row r="49" spans="1:7" ht="149.5" x14ac:dyDescent="0.35">
      <c r="A49" s="21" t="s">
        <v>94</v>
      </c>
      <c r="B49" s="13" t="s">
        <v>95</v>
      </c>
      <c r="C49" s="39"/>
      <c r="D49" s="39"/>
      <c r="E49" s="39"/>
      <c r="F49" s="40"/>
      <c r="G49" s="40"/>
    </row>
    <row r="50" spans="1:7" ht="149.5" x14ac:dyDescent="0.35">
      <c r="A50" s="16" t="s">
        <v>96</v>
      </c>
      <c r="B50" s="13" t="s">
        <v>97</v>
      </c>
      <c r="C50" s="39"/>
      <c r="D50" s="39"/>
      <c r="E50" s="39"/>
      <c r="F50" s="40"/>
      <c r="G50" s="40"/>
    </row>
    <row r="51" spans="1:7" ht="69" x14ac:dyDescent="0.35">
      <c r="A51" s="21" t="s">
        <v>98</v>
      </c>
      <c r="B51" s="13" t="s">
        <v>99</v>
      </c>
      <c r="C51" s="39"/>
      <c r="D51" s="39"/>
      <c r="E51" s="39"/>
      <c r="F51" s="40">
        <v>160000</v>
      </c>
      <c r="G51" s="40">
        <v>160000</v>
      </c>
    </row>
    <row r="52" spans="1:7" ht="57.5" x14ac:dyDescent="0.35">
      <c r="A52" s="17" t="s">
        <v>100</v>
      </c>
      <c r="B52" s="18" t="s">
        <v>101</v>
      </c>
      <c r="C52" s="19"/>
      <c r="D52" s="19"/>
      <c r="E52" s="19"/>
      <c r="F52" s="20">
        <f>SUM(F51)</f>
        <v>160000</v>
      </c>
      <c r="G52" s="20">
        <f>SUM(G51)</f>
        <v>160000</v>
      </c>
    </row>
    <row r="53" spans="1:7" x14ac:dyDescent="0.35">
      <c r="A53" s="23" t="s">
        <v>102</v>
      </c>
      <c r="B53" s="24"/>
      <c r="C53" s="39"/>
      <c r="D53" s="39"/>
      <c r="E53" s="39"/>
      <c r="F53" s="40"/>
      <c r="G53" s="40"/>
    </row>
    <row r="54" spans="1:7" ht="69" x14ac:dyDescent="0.35">
      <c r="A54" s="16" t="s">
        <v>36</v>
      </c>
      <c r="B54" s="13" t="s">
        <v>37</v>
      </c>
      <c r="C54" s="39"/>
      <c r="D54" s="39"/>
      <c r="E54" s="39"/>
      <c r="F54" s="40"/>
      <c r="G54" s="40"/>
    </row>
    <row r="55" spans="1:7" ht="149.5" x14ac:dyDescent="0.35">
      <c r="A55" s="16" t="s">
        <v>103</v>
      </c>
      <c r="B55" s="13" t="s">
        <v>104</v>
      </c>
      <c r="C55" s="39"/>
      <c r="D55" s="39"/>
      <c r="E55" s="39"/>
      <c r="F55" s="40"/>
      <c r="G55" s="40"/>
    </row>
    <row r="56" spans="1:7" ht="149.5" x14ac:dyDescent="0.35">
      <c r="A56" s="16" t="s">
        <v>105</v>
      </c>
      <c r="B56" s="13" t="s">
        <v>106</v>
      </c>
      <c r="C56" s="39"/>
      <c r="D56" s="39"/>
      <c r="E56" s="39"/>
      <c r="F56" s="40"/>
      <c r="G56" s="40"/>
    </row>
    <row r="57" spans="1:7" ht="149.5" x14ac:dyDescent="0.35">
      <c r="A57" s="16" t="s">
        <v>107</v>
      </c>
      <c r="B57" s="13" t="s">
        <v>108</v>
      </c>
      <c r="C57" s="39"/>
      <c r="D57" s="39"/>
      <c r="E57" s="39"/>
      <c r="F57" s="40"/>
      <c r="G57" s="40"/>
    </row>
    <row r="58" spans="1:7" ht="103.5" x14ac:dyDescent="0.35">
      <c r="A58" s="16" t="s">
        <v>38</v>
      </c>
      <c r="B58" s="13" t="s">
        <v>39</v>
      </c>
      <c r="C58" s="39"/>
      <c r="D58" s="39"/>
      <c r="E58" s="39"/>
      <c r="F58" s="40"/>
      <c r="G58" s="40"/>
    </row>
    <row r="59" spans="1:7" ht="80.5" x14ac:dyDescent="0.35">
      <c r="A59" s="17" t="s">
        <v>40</v>
      </c>
      <c r="B59" s="18" t="s">
        <v>41</v>
      </c>
      <c r="C59" s="19"/>
      <c r="D59" s="19">
        <f>SUM(D54:D58)</f>
        <v>0</v>
      </c>
      <c r="E59" s="19"/>
      <c r="F59" s="20"/>
      <c r="G59" s="20"/>
    </row>
    <row r="60" spans="1:7" ht="46" x14ac:dyDescent="0.35">
      <c r="A60" s="21" t="s">
        <v>109</v>
      </c>
      <c r="B60" s="13" t="s">
        <v>110</v>
      </c>
      <c r="C60" s="39"/>
      <c r="D60" s="39"/>
      <c r="E60" s="39"/>
      <c r="F60" s="40"/>
      <c r="G60" s="40"/>
    </row>
    <row r="61" spans="1:7" ht="46" x14ac:dyDescent="0.35">
      <c r="A61" s="21" t="s">
        <v>111</v>
      </c>
      <c r="B61" s="13" t="s">
        <v>112</v>
      </c>
      <c r="C61" s="39"/>
      <c r="D61" s="39"/>
      <c r="E61" s="39"/>
      <c r="F61" s="40">
        <v>10000000</v>
      </c>
      <c r="G61" s="40">
        <v>10000000</v>
      </c>
    </row>
    <row r="62" spans="1:7" ht="57.5" x14ac:dyDescent="0.35">
      <c r="A62" s="21" t="s">
        <v>113</v>
      </c>
      <c r="B62" s="13" t="s">
        <v>114</v>
      </c>
      <c r="C62" s="39"/>
      <c r="D62" s="39"/>
      <c r="E62" s="39"/>
      <c r="F62" s="40">
        <v>110236</v>
      </c>
      <c r="G62" s="40">
        <v>110236</v>
      </c>
    </row>
    <row r="63" spans="1:7" ht="46" x14ac:dyDescent="0.35">
      <c r="A63" s="21" t="s">
        <v>115</v>
      </c>
      <c r="B63" s="13" t="s">
        <v>116</v>
      </c>
      <c r="C63" s="39"/>
      <c r="D63" s="39"/>
      <c r="E63" s="39"/>
      <c r="F63" s="40"/>
      <c r="G63" s="40"/>
    </row>
    <row r="64" spans="1:7" ht="80.5" x14ac:dyDescent="0.35">
      <c r="A64" s="21" t="s">
        <v>117</v>
      </c>
      <c r="B64" s="13" t="s">
        <v>118</v>
      </c>
      <c r="C64" s="39"/>
      <c r="D64" s="39"/>
      <c r="E64" s="39"/>
      <c r="F64" s="40"/>
      <c r="G64" s="40"/>
    </row>
    <row r="65" spans="1:7" ht="46" x14ac:dyDescent="0.35">
      <c r="A65" s="17" t="s">
        <v>119</v>
      </c>
      <c r="B65" s="18" t="s">
        <v>120</v>
      </c>
      <c r="C65" s="19"/>
      <c r="D65" s="19"/>
      <c r="E65" s="19"/>
      <c r="F65" s="20">
        <f>SUM(F61:F64)</f>
        <v>10110236</v>
      </c>
      <c r="G65" s="20">
        <f>SUM(G61:G64)</f>
        <v>10110236</v>
      </c>
    </row>
    <row r="66" spans="1:7" ht="149.5" x14ac:dyDescent="0.35">
      <c r="A66" s="21" t="s">
        <v>121</v>
      </c>
      <c r="B66" s="13" t="s">
        <v>122</v>
      </c>
      <c r="C66" s="39"/>
      <c r="D66" s="39"/>
      <c r="E66" s="39"/>
      <c r="F66" s="40"/>
      <c r="G66" s="40"/>
    </row>
    <row r="67" spans="1:7" ht="149.5" x14ac:dyDescent="0.35">
      <c r="A67" s="16" t="s">
        <v>123</v>
      </c>
      <c r="B67" s="13" t="s">
        <v>124</v>
      </c>
      <c r="C67" s="39"/>
      <c r="D67" s="39"/>
      <c r="E67" s="39"/>
      <c r="F67" s="40"/>
      <c r="G67" s="40"/>
    </row>
    <row r="68" spans="1:7" ht="69" x14ac:dyDescent="0.35">
      <c r="A68" s="21" t="s">
        <v>125</v>
      </c>
      <c r="B68" s="13" t="s">
        <v>126</v>
      </c>
      <c r="C68" s="39">
        <v>1020992</v>
      </c>
      <c r="D68" s="39"/>
      <c r="E68" s="39"/>
      <c r="F68" s="40">
        <v>1696096</v>
      </c>
      <c r="G68" s="40">
        <v>1696096</v>
      </c>
    </row>
    <row r="69" spans="1:7" ht="57.5" x14ac:dyDescent="0.35">
      <c r="A69" s="17" t="s">
        <v>127</v>
      </c>
      <c r="B69" s="18" t="s">
        <v>128</v>
      </c>
      <c r="C69" s="19"/>
      <c r="D69" s="19"/>
      <c r="E69" s="19"/>
      <c r="F69" s="20">
        <f>SUM(F68)</f>
        <v>1696096</v>
      </c>
      <c r="G69" s="20">
        <f>SUM(G68)</f>
        <v>1696096</v>
      </c>
    </row>
    <row r="70" spans="1:7" x14ac:dyDescent="0.35">
      <c r="A70" s="23" t="s">
        <v>129</v>
      </c>
      <c r="B70" s="24"/>
      <c r="C70" s="39"/>
      <c r="D70" s="39"/>
      <c r="E70" s="39"/>
      <c r="F70" s="40"/>
      <c r="G70" s="40"/>
    </row>
    <row r="71" spans="1:7" ht="46" x14ac:dyDescent="0.35">
      <c r="A71" s="25" t="s">
        <v>130</v>
      </c>
      <c r="B71" s="26" t="s">
        <v>131</v>
      </c>
      <c r="C71" s="39">
        <f>SUM(C19+C36+C48+C52+C59+C65+C68)</f>
        <v>203331293</v>
      </c>
      <c r="D71" s="39">
        <f>SUM(D19+D36+D48+D52+D59+D65+D69)</f>
        <v>0</v>
      </c>
      <c r="E71" s="39"/>
      <c r="F71" s="40">
        <f>SUM(F19+F22+F36+F48+F52+F59+F65+F69)</f>
        <v>265103311</v>
      </c>
      <c r="G71" s="40">
        <f>SUM(G19+G22+G36+G48+G52+G59+G65+G69)</f>
        <v>265079311</v>
      </c>
    </row>
    <row r="72" spans="1:7" x14ac:dyDescent="0.35">
      <c r="A72" s="27" t="s">
        <v>132</v>
      </c>
      <c r="B72" s="28"/>
      <c r="C72" s="39"/>
      <c r="D72" s="39"/>
      <c r="E72" s="39"/>
      <c r="F72" s="40"/>
      <c r="G72" s="40"/>
    </row>
    <row r="73" spans="1:7" x14ac:dyDescent="0.35">
      <c r="A73" s="27" t="s">
        <v>133</v>
      </c>
      <c r="B73" s="28"/>
      <c r="C73" s="39"/>
      <c r="D73" s="39"/>
      <c r="E73" s="39"/>
      <c r="F73" s="40"/>
      <c r="G73" s="40"/>
    </row>
    <row r="74" spans="1:7" x14ac:dyDescent="0.35">
      <c r="A74" s="29" t="s">
        <v>134</v>
      </c>
      <c r="B74" s="16" t="s">
        <v>135</v>
      </c>
      <c r="C74" s="39"/>
      <c r="D74" s="39"/>
      <c r="E74" s="39"/>
      <c r="F74" s="40"/>
      <c r="G74" s="40"/>
    </row>
    <row r="75" spans="1:7" ht="103.5" x14ac:dyDescent="0.35">
      <c r="A75" s="21" t="s">
        <v>136</v>
      </c>
      <c r="B75" s="16" t="s">
        <v>137</v>
      </c>
      <c r="C75" s="39"/>
      <c r="D75" s="39"/>
      <c r="E75" s="39"/>
      <c r="F75" s="40"/>
      <c r="G75" s="40"/>
    </row>
    <row r="76" spans="1:7" x14ac:dyDescent="0.35">
      <c r="A76" s="29" t="s">
        <v>138</v>
      </c>
      <c r="B76" s="16" t="s">
        <v>139</v>
      </c>
      <c r="C76" s="39"/>
      <c r="D76" s="39"/>
      <c r="E76" s="39"/>
      <c r="F76" s="40"/>
      <c r="G76" s="40"/>
    </row>
    <row r="77" spans="1:7" ht="69" x14ac:dyDescent="0.35">
      <c r="A77" s="22" t="s">
        <v>140</v>
      </c>
      <c r="B77" s="17" t="s">
        <v>141</v>
      </c>
      <c r="C77" s="39"/>
      <c r="D77" s="39"/>
      <c r="E77" s="39"/>
      <c r="F77" s="40"/>
      <c r="G77" s="40"/>
    </row>
    <row r="78" spans="1:7" ht="103.5" x14ac:dyDescent="0.35">
      <c r="A78" s="21" t="s">
        <v>142</v>
      </c>
      <c r="B78" s="16" t="s">
        <v>143</v>
      </c>
      <c r="C78" s="39"/>
      <c r="D78" s="39"/>
      <c r="E78" s="39"/>
      <c r="F78" s="40"/>
      <c r="G78" s="40"/>
    </row>
    <row r="79" spans="1:7" x14ac:dyDescent="0.35">
      <c r="A79" s="29" t="s">
        <v>144</v>
      </c>
      <c r="B79" s="16" t="s">
        <v>145</v>
      </c>
      <c r="C79" s="39"/>
      <c r="D79" s="39"/>
      <c r="E79" s="39"/>
      <c r="F79" s="40"/>
      <c r="G79" s="40"/>
    </row>
    <row r="80" spans="1:7" ht="103.5" x14ac:dyDescent="0.35">
      <c r="A80" s="21" t="s">
        <v>146</v>
      </c>
      <c r="B80" s="16" t="s">
        <v>147</v>
      </c>
      <c r="C80" s="39"/>
      <c r="D80" s="39"/>
      <c r="E80" s="39"/>
      <c r="F80" s="40"/>
      <c r="G80" s="40"/>
    </row>
    <row r="81" spans="1:7" x14ac:dyDescent="0.35">
      <c r="A81" s="29" t="s">
        <v>148</v>
      </c>
      <c r="B81" s="16" t="s">
        <v>149</v>
      </c>
      <c r="C81" s="39"/>
      <c r="D81" s="39"/>
      <c r="E81" s="39"/>
      <c r="F81" s="40"/>
      <c r="G81" s="40"/>
    </row>
    <row r="82" spans="1:7" x14ac:dyDescent="0.35">
      <c r="A82" s="30" t="s">
        <v>150</v>
      </c>
      <c r="B82" s="17" t="s">
        <v>151</v>
      </c>
      <c r="C82" s="39"/>
      <c r="D82" s="39"/>
      <c r="E82" s="39"/>
      <c r="F82" s="40"/>
      <c r="G82" s="40"/>
    </row>
    <row r="83" spans="1:7" ht="103.5" x14ac:dyDescent="0.35">
      <c r="A83" s="16" t="s">
        <v>152</v>
      </c>
      <c r="B83" s="16" t="s">
        <v>153</v>
      </c>
      <c r="C83" s="39">
        <v>17386372</v>
      </c>
      <c r="D83" s="39"/>
      <c r="E83" s="39"/>
      <c r="F83" s="40">
        <v>58769967</v>
      </c>
      <c r="G83" s="40">
        <v>58769967</v>
      </c>
    </row>
    <row r="84" spans="1:7" ht="115" x14ac:dyDescent="0.35">
      <c r="A84" s="16" t="s">
        <v>154</v>
      </c>
      <c r="B84" s="16" t="s">
        <v>153</v>
      </c>
      <c r="C84" s="39"/>
      <c r="D84" s="39"/>
      <c r="E84" s="39"/>
      <c r="F84" s="40"/>
      <c r="G84" s="40">
        <f>SUM(C84:E84)</f>
        <v>0</v>
      </c>
    </row>
    <row r="85" spans="1:7" ht="103.5" x14ac:dyDescent="0.35">
      <c r="A85" s="16" t="s">
        <v>155</v>
      </c>
      <c r="B85" s="16" t="s">
        <v>156</v>
      </c>
      <c r="C85" s="39"/>
      <c r="D85" s="39"/>
      <c r="E85" s="39"/>
      <c r="F85" s="40"/>
      <c r="G85" s="40"/>
    </row>
    <row r="86" spans="1:7" ht="115" x14ac:dyDescent="0.35">
      <c r="A86" s="16" t="s">
        <v>157</v>
      </c>
      <c r="B86" s="16" t="s">
        <v>156</v>
      </c>
      <c r="C86" s="39"/>
      <c r="D86" s="39"/>
      <c r="E86" s="39"/>
      <c r="F86" s="40"/>
      <c r="G86" s="40"/>
    </row>
    <row r="87" spans="1:7" ht="46" x14ac:dyDescent="0.35">
      <c r="A87" s="17" t="s">
        <v>158</v>
      </c>
      <c r="B87" s="17" t="s">
        <v>159</v>
      </c>
      <c r="C87" s="39">
        <f>SUM(C83:C86)</f>
        <v>17386372</v>
      </c>
      <c r="D87" s="39"/>
      <c r="E87" s="39"/>
      <c r="F87" s="20">
        <v>58769967</v>
      </c>
      <c r="G87" s="20">
        <v>58769967</v>
      </c>
    </row>
    <row r="88" spans="1:7" x14ac:dyDescent="0.35">
      <c r="A88" s="29" t="s">
        <v>160</v>
      </c>
      <c r="B88" s="16" t="s">
        <v>161</v>
      </c>
      <c r="C88" s="39">
        <v>4642141</v>
      </c>
      <c r="D88" s="39"/>
      <c r="E88" s="39"/>
      <c r="F88" s="40">
        <v>5930540</v>
      </c>
      <c r="G88" s="40">
        <v>5930540</v>
      </c>
    </row>
    <row r="89" spans="1:7" x14ac:dyDescent="0.35">
      <c r="A89" s="29" t="s">
        <v>162</v>
      </c>
      <c r="B89" s="16" t="s">
        <v>163</v>
      </c>
      <c r="C89" s="39"/>
      <c r="D89" s="39"/>
      <c r="E89" s="39"/>
      <c r="F89" s="40"/>
      <c r="G89" s="40"/>
    </row>
    <row r="90" spans="1:7" x14ac:dyDescent="0.35">
      <c r="A90" s="29" t="s">
        <v>164</v>
      </c>
      <c r="B90" s="16" t="s">
        <v>165</v>
      </c>
      <c r="C90" s="39"/>
      <c r="D90" s="39"/>
      <c r="E90" s="39"/>
      <c r="F90" s="40"/>
      <c r="G90" s="40"/>
    </row>
    <row r="91" spans="1:7" x14ac:dyDescent="0.35">
      <c r="A91" s="29" t="s">
        <v>166</v>
      </c>
      <c r="B91" s="16" t="s">
        <v>167</v>
      </c>
      <c r="C91" s="39"/>
      <c r="D91" s="39"/>
      <c r="E91" s="39"/>
      <c r="F91" s="40"/>
      <c r="G91" s="40"/>
    </row>
    <row r="92" spans="1:7" ht="80.5" x14ac:dyDescent="0.35">
      <c r="A92" s="21" t="s">
        <v>168</v>
      </c>
      <c r="B92" s="16" t="s">
        <v>169</v>
      </c>
      <c r="C92" s="39"/>
      <c r="D92" s="39"/>
      <c r="E92" s="39"/>
      <c r="F92" s="40"/>
      <c r="G92" s="40"/>
    </row>
    <row r="93" spans="1:7" ht="46" x14ac:dyDescent="0.35">
      <c r="A93" s="22" t="s">
        <v>170</v>
      </c>
      <c r="B93" s="17" t="s">
        <v>171</v>
      </c>
      <c r="C93" s="39">
        <f>SUM(C77+C82+C87+C88+C89+C90+C91+C92)</f>
        <v>22028513</v>
      </c>
      <c r="D93" s="39"/>
      <c r="E93" s="39"/>
      <c r="F93" s="40">
        <v>64700507</v>
      </c>
      <c r="G93" s="40">
        <v>64700507</v>
      </c>
    </row>
    <row r="94" spans="1:7" ht="103.5" x14ac:dyDescent="0.35">
      <c r="A94" s="21" t="s">
        <v>172</v>
      </c>
      <c r="B94" s="16" t="s">
        <v>173</v>
      </c>
      <c r="C94" s="39"/>
      <c r="D94" s="39"/>
      <c r="E94" s="39"/>
      <c r="F94" s="40"/>
      <c r="G94" s="40"/>
    </row>
    <row r="95" spans="1:7" ht="103.5" x14ac:dyDescent="0.35">
      <c r="A95" s="21" t="s">
        <v>174</v>
      </c>
      <c r="B95" s="16" t="s">
        <v>175</v>
      </c>
      <c r="C95" s="39"/>
      <c r="D95" s="39"/>
      <c r="E95" s="39"/>
      <c r="F95" s="40"/>
      <c r="G95" s="40"/>
    </row>
    <row r="96" spans="1:7" x14ac:dyDescent="0.35">
      <c r="A96" s="29" t="s">
        <v>176</v>
      </c>
      <c r="B96" s="16" t="s">
        <v>177</v>
      </c>
      <c r="C96" s="39"/>
      <c r="D96" s="39"/>
      <c r="E96" s="39"/>
      <c r="F96" s="40"/>
      <c r="G96" s="40"/>
    </row>
    <row r="97" spans="1:7" x14ac:dyDescent="0.35">
      <c r="A97" s="29" t="s">
        <v>178</v>
      </c>
      <c r="B97" s="16" t="s">
        <v>179</v>
      </c>
      <c r="C97" s="39"/>
      <c r="D97" s="39"/>
      <c r="E97" s="39"/>
      <c r="F97" s="40"/>
      <c r="G97" s="40"/>
    </row>
    <row r="98" spans="1:7" x14ac:dyDescent="0.35">
      <c r="A98" s="30" t="s">
        <v>180</v>
      </c>
      <c r="B98" s="17" t="s">
        <v>181</v>
      </c>
      <c r="C98" s="39"/>
      <c r="D98" s="39"/>
      <c r="E98" s="39"/>
      <c r="F98" s="40"/>
      <c r="G98" s="40"/>
    </row>
    <row r="99" spans="1:7" ht="92" x14ac:dyDescent="0.35">
      <c r="A99" s="22" t="s">
        <v>182</v>
      </c>
      <c r="B99" s="17" t="s">
        <v>183</v>
      </c>
      <c r="C99" s="39"/>
      <c r="D99" s="39"/>
      <c r="E99" s="39"/>
      <c r="F99" s="40"/>
      <c r="G99" s="40"/>
    </row>
    <row r="100" spans="1:7" x14ac:dyDescent="0.35">
      <c r="A100" s="31" t="s">
        <v>184</v>
      </c>
      <c r="B100" s="32" t="s">
        <v>185</v>
      </c>
      <c r="C100" s="19">
        <f>SUM(C93+C98+C99)</f>
        <v>22028513</v>
      </c>
      <c r="D100" s="19"/>
      <c r="E100" s="19"/>
      <c r="F100" s="20">
        <v>64700507</v>
      </c>
      <c r="G100" s="20">
        <v>64700507</v>
      </c>
    </row>
    <row r="101" spans="1:7" x14ac:dyDescent="0.35">
      <c r="A101" s="33" t="s">
        <v>186</v>
      </c>
      <c r="B101" s="34"/>
      <c r="C101" s="19">
        <f>SUM(C71+C100)</f>
        <v>225359806</v>
      </c>
      <c r="D101" s="39">
        <f>SUM(D71+D100)</f>
        <v>0</v>
      </c>
      <c r="E101" s="39"/>
      <c r="F101" s="42">
        <f>SUM(F71+F100)</f>
        <v>329803818</v>
      </c>
      <c r="G101" s="43">
        <f>SUM(G71+G100)</f>
        <v>329779818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A4" sqref="A1:A1048576"/>
    </sheetView>
  </sheetViews>
  <sheetFormatPr defaultRowHeight="14.5" x14ac:dyDescent="0.35"/>
  <cols>
    <col min="1" max="1" width="43.453125" bestFit="1" customWidth="1"/>
    <col min="2" max="2" width="6.26953125" bestFit="1" customWidth="1"/>
    <col min="3" max="3" width="10.6328125" bestFit="1" customWidth="1"/>
    <col min="4" max="4" width="9.54296875" bestFit="1" customWidth="1"/>
    <col min="5" max="5" width="10.6328125" bestFit="1" customWidth="1"/>
    <col min="6" max="7" width="9.90625" bestFit="1" customWidth="1"/>
  </cols>
  <sheetData>
    <row r="1" spans="1:7" x14ac:dyDescent="0.35">
      <c r="A1" s="2" t="s">
        <v>195</v>
      </c>
      <c r="B1" s="3"/>
      <c r="C1" s="3"/>
      <c r="D1" s="3"/>
      <c r="E1" s="3"/>
      <c r="F1" s="3"/>
      <c r="G1" s="3"/>
    </row>
    <row r="2" spans="1:7" x14ac:dyDescent="0.35">
      <c r="A2" s="4" t="s">
        <v>1</v>
      </c>
      <c r="B2" s="5"/>
      <c r="C2" s="5"/>
      <c r="D2" s="5"/>
      <c r="E2" s="5"/>
      <c r="F2" s="5"/>
      <c r="G2" s="5"/>
    </row>
    <row r="3" spans="1:7" x14ac:dyDescent="0.35">
      <c r="A3" s="6" t="s">
        <v>2</v>
      </c>
      <c r="B3" s="5"/>
      <c r="C3" s="5"/>
      <c r="D3" s="5"/>
      <c r="E3" s="5"/>
      <c r="F3" s="5"/>
      <c r="G3" s="5"/>
    </row>
    <row r="4" spans="1:7" x14ac:dyDescent="0.35">
      <c r="A4" s="7" t="s">
        <v>196</v>
      </c>
      <c r="F4" s="1"/>
      <c r="G4" s="1"/>
    </row>
    <row r="5" spans="1:7" ht="56.5" x14ac:dyDescent="0.35">
      <c r="A5" s="8" t="s">
        <v>4</v>
      </c>
      <c r="B5" s="9" t="s">
        <v>5</v>
      </c>
      <c r="C5" s="37" t="s">
        <v>189</v>
      </c>
      <c r="D5" s="37" t="s">
        <v>190</v>
      </c>
      <c r="E5" s="37" t="s">
        <v>191</v>
      </c>
      <c r="F5" s="10" t="s">
        <v>6</v>
      </c>
      <c r="G5" s="10" t="s">
        <v>7</v>
      </c>
    </row>
    <row r="6" spans="1:7" ht="92" x14ac:dyDescent="0.35">
      <c r="A6" s="12" t="s">
        <v>8</v>
      </c>
      <c r="B6" s="13" t="s">
        <v>9</v>
      </c>
      <c r="C6" s="44"/>
      <c r="D6" s="44"/>
      <c r="E6" s="45"/>
      <c r="F6" s="20"/>
      <c r="G6" s="15"/>
    </row>
    <row r="7" spans="1:7" ht="126.5" x14ac:dyDescent="0.35">
      <c r="A7" s="16" t="s">
        <v>10</v>
      </c>
      <c r="B7" s="13" t="s">
        <v>11</v>
      </c>
      <c r="C7" s="44"/>
      <c r="D7" s="44"/>
      <c r="E7" s="45"/>
      <c r="F7" s="20"/>
      <c r="G7" s="15"/>
    </row>
    <row r="8" spans="1:7" ht="138" x14ac:dyDescent="0.35">
      <c r="A8" s="16" t="s">
        <v>12</v>
      </c>
      <c r="B8" s="13" t="s">
        <v>13</v>
      </c>
      <c r="C8" s="44"/>
      <c r="D8" s="44"/>
      <c r="E8" s="45"/>
      <c r="F8" s="20"/>
      <c r="G8" s="15"/>
    </row>
    <row r="9" spans="1:7" ht="103.5" x14ac:dyDescent="0.35">
      <c r="A9" s="16" t="s">
        <v>16</v>
      </c>
      <c r="B9" s="13" t="s">
        <v>17</v>
      </c>
      <c r="C9" s="44"/>
      <c r="D9" s="44"/>
      <c r="E9" s="45"/>
      <c r="F9" s="20"/>
      <c r="G9" s="15"/>
    </row>
    <row r="10" spans="1:7" ht="69" x14ac:dyDescent="0.35">
      <c r="A10" s="16" t="s">
        <v>18</v>
      </c>
      <c r="B10" s="13" t="s">
        <v>19</v>
      </c>
      <c r="C10" s="44"/>
      <c r="D10" s="44"/>
      <c r="E10" s="45"/>
      <c r="F10" s="20"/>
      <c r="G10" s="15"/>
    </row>
    <row r="11" spans="1:7" ht="69" x14ac:dyDescent="0.35">
      <c r="A11" s="16" t="s">
        <v>197</v>
      </c>
      <c r="B11" s="13" t="s">
        <v>21</v>
      </c>
      <c r="C11" s="44"/>
      <c r="D11" s="44"/>
      <c r="E11" s="45"/>
      <c r="F11" s="20"/>
      <c r="G11" s="15"/>
    </row>
    <row r="12" spans="1:7" ht="69" x14ac:dyDescent="0.35">
      <c r="A12" s="17" t="s">
        <v>22</v>
      </c>
      <c r="B12" s="18" t="s">
        <v>23</v>
      </c>
      <c r="C12" s="44"/>
      <c r="D12" s="44"/>
      <c r="E12" s="45"/>
      <c r="F12" s="20"/>
      <c r="G12" s="15"/>
    </row>
    <row r="13" spans="1:7" ht="57.5" x14ac:dyDescent="0.35">
      <c r="A13" s="16" t="s">
        <v>24</v>
      </c>
      <c r="B13" s="13" t="s">
        <v>25</v>
      </c>
      <c r="C13" s="44"/>
      <c r="D13" s="44"/>
      <c r="E13" s="45"/>
      <c r="F13" s="20"/>
      <c r="G13" s="15"/>
    </row>
    <row r="14" spans="1:7" ht="149.5" x14ac:dyDescent="0.35">
      <c r="A14" s="16" t="s">
        <v>26</v>
      </c>
      <c r="B14" s="13" t="s">
        <v>27</v>
      </c>
      <c r="C14" s="44"/>
      <c r="D14" s="44"/>
      <c r="E14" s="45"/>
      <c r="F14" s="20"/>
      <c r="G14" s="15"/>
    </row>
    <row r="15" spans="1:7" ht="149.5" x14ac:dyDescent="0.35">
      <c r="A15" s="16" t="s">
        <v>28</v>
      </c>
      <c r="B15" s="13" t="s">
        <v>29</v>
      </c>
      <c r="C15" s="44"/>
      <c r="D15" s="44"/>
      <c r="E15" s="45"/>
      <c r="F15" s="20"/>
      <c r="G15" s="15"/>
    </row>
    <row r="16" spans="1:7" ht="149.5" x14ac:dyDescent="0.35">
      <c r="A16" s="16" t="s">
        <v>30</v>
      </c>
      <c r="B16" s="13" t="s">
        <v>31</v>
      </c>
      <c r="C16" s="44"/>
      <c r="D16" s="44"/>
      <c r="E16" s="45"/>
      <c r="F16" s="20"/>
      <c r="G16" s="15"/>
    </row>
    <row r="17" spans="1:7" ht="103.5" x14ac:dyDescent="0.35">
      <c r="A17" s="16" t="s">
        <v>32</v>
      </c>
      <c r="B17" s="13" t="s">
        <v>33</v>
      </c>
      <c r="C17" s="44"/>
      <c r="D17" s="44">
        <v>233888</v>
      </c>
      <c r="E17" s="45"/>
      <c r="F17" s="15">
        <v>1298453</v>
      </c>
      <c r="G17" s="15">
        <v>1298453</v>
      </c>
    </row>
    <row r="18" spans="1:7" ht="80.5" x14ac:dyDescent="0.35">
      <c r="A18" s="17" t="s">
        <v>34</v>
      </c>
      <c r="B18" s="18" t="s">
        <v>35</v>
      </c>
      <c r="C18" s="44"/>
      <c r="D18" s="44">
        <f>SUM(D17)</f>
        <v>233888</v>
      </c>
      <c r="E18" s="45"/>
      <c r="F18" s="15">
        <f>SUM(F17)</f>
        <v>1298453</v>
      </c>
      <c r="G18" s="15">
        <f>SUM(G17)</f>
        <v>1298453</v>
      </c>
    </row>
    <row r="19" spans="1:7" ht="46" x14ac:dyDescent="0.35">
      <c r="A19" s="16" t="s">
        <v>42</v>
      </c>
      <c r="B19" s="13" t="s">
        <v>43</v>
      </c>
      <c r="C19" s="44"/>
      <c r="D19" s="44"/>
      <c r="E19" s="45"/>
      <c r="F19" s="20"/>
      <c r="G19" s="15"/>
    </row>
    <row r="20" spans="1:7" ht="46" x14ac:dyDescent="0.35">
      <c r="A20" s="16" t="s">
        <v>44</v>
      </c>
      <c r="B20" s="13" t="s">
        <v>45</v>
      </c>
      <c r="C20" s="44"/>
      <c r="D20" s="44"/>
      <c r="E20" s="45"/>
      <c r="F20" s="20"/>
      <c r="G20" s="15"/>
    </row>
    <row r="21" spans="1:7" ht="23" x14ac:dyDescent="0.35">
      <c r="A21" s="17" t="s">
        <v>46</v>
      </c>
      <c r="B21" s="18" t="s">
        <v>47</v>
      </c>
      <c r="C21" s="44"/>
      <c r="D21" s="44"/>
      <c r="E21" s="45"/>
      <c r="F21" s="20"/>
      <c r="G21" s="15"/>
    </row>
    <row r="22" spans="1:7" ht="57.5" x14ac:dyDescent="0.35">
      <c r="A22" s="16" t="s">
        <v>48</v>
      </c>
      <c r="B22" s="13" t="s">
        <v>49</v>
      </c>
      <c r="C22" s="44"/>
      <c r="D22" s="44"/>
      <c r="E22" s="45"/>
      <c r="F22" s="20"/>
      <c r="G22" s="15"/>
    </row>
    <row r="23" spans="1:7" ht="69" x14ac:dyDescent="0.35">
      <c r="A23" s="16" t="s">
        <v>50</v>
      </c>
      <c r="B23" s="13" t="s">
        <v>51</v>
      </c>
      <c r="C23" s="44"/>
      <c r="D23" s="44"/>
      <c r="E23" s="45"/>
      <c r="F23" s="20"/>
      <c r="G23" s="15"/>
    </row>
    <row r="24" spans="1:7" ht="34.5" x14ac:dyDescent="0.35">
      <c r="A24" s="16" t="s">
        <v>52</v>
      </c>
      <c r="B24" s="13" t="s">
        <v>53</v>
      </c>
      <c r="C24" s="44"/>
      <c r="D24" s="44"/>
      <c r="E24" s="45"/>
      <c r="F24" s="20"/>
      <c r="G24" s="15"/>
    </row>
    <row r="25" spans="1:7" ht="46" x14ac:dyDescent="0.35">
      <c r="A25" s="16" t="s">
        <v>54</v>
      </c>
      <c r="B25" s="13" t="s">
        <v>55</v>
      </c>
      <c r="C25" s="44"/>
      <c r="D25" s="44"/>
      <c r="E25" s="45"/>
      <c r="F25" s="20"/>
      <c r="G25" s="15"/>
    </row>
    <row r="26" spans="1:7" ht="23" x14ac:dyDescent="0.35">
      <c r="A26" s="16" t="s">
        <v>56</v>
      </c>
      <c r="B26" s="13" t="s">
        <v>57</v>
      </c>
      <c r="C26" s="44"/>
      <c r="D26" s="44"/>
      <c r="E26" s="45"/>
      <c r="F26" s="20"/>
      <c r="G26" s="15"/>
    </row>
    <row r="27" spans="1:7" ht="69" x14ac:dyDescent="0.35">
      <c r="A27" s="16" t="s">
        <v>58</v>
      </c>
      <c r="B27" s="13" t="s">
        <v>59</v>
      </c>
      <c r="C27" s="44"/>
      <c r="D27" s="44"/>
      <c r="E27" s="45"/>
      <c r="F27" s="20"/>
      <c r="G27" s="15"/>
    </row>
    <row r="28" spans="1:7" ht="23" x14ac:dyDescent="0.35">
      <c r="A28" s="16" t="s">
        <v>60</v>
      </c>
      <c r="B28" s="13" t="s">
        <v>61</v>
      </c>
      <c r="C28" s="44"/>
      <c r="D28" s="44"/>
      <c r="E28" s="45"/>
      <c r="F28" s="20"/>
      <c r="G28" s="15"/>
    </row>
    <row r="29" spans="1:7" ht="57.5" x14ac:dyDescent="0.35">
      <c r="A29" s="16" t="s">
        <v>62</v>
      </c>
      <c r="B29" s="13" t="s">
        <v>63</v>
      </c>
      <c r="C29" s="44"/>
      <c r="D29" s="44"/>
      <c r="E29" s="45"/>
      <c r="F29" s="20"/>
      <c r="G29" s="15"/>
    </row>
    <row r="30" spans="1:7" ht="57.5" x14ac:dyDescent="0.35">
      <c r="A30" s="17" t="s">
        <v>64</v>
      </c>
      <c r="B30" s="18" t="s">
        <v>65</v>
      </c>
      <c r="C30" s="44"/>
      <c r="D30" s="44"/>
      <c r="E30" s="45"/>
      <c r="F30" s="20"/>
      <c r="G30" s="15"/>
    </row>
    <row r="31" spans="1:7" ht="46" x14ac:dyDescent="0.35">
      <c r="A31" s="16" t="s">
        <v>66</v>
      </c>
      <c r="B31" s="13" t="s">
        <v>67</v>
      </c>
      <c r="C31" s="44"/>
      <c r="D31" s="44"/>
      <c r="E31" s="45"/>
      <c r="F31" s="20"/>
      <c r="G31" s="15"/>
    </row>
    <row r="32" spans="1:7" ht="46" x14ac:dyDescent="0.35">
      <c r="A32" s="17" t="s">
        <v>68</v>
      </c>
      <c r="B32" s="18" t="s">
        <v>69</v>
      </c>
      <c r="C32" s="44"/>
      <c r="D32" s="44"/>
      <c r="E32" s="45"/>
      <c r="F32" s="20"/>
      <c r="G32" s="15"/>
    </row>
    <row r="33" spans="1:7" ht="57.5" x14ac:dyDescent="0.35">
      <c r="A33" s="21" t="s">
        <v>70</v>
      </c>
      <c r="B33" s="13" t="s">
        <v>71</v>
      </c>
      <c r="C33" s="44"/>
      <c r="D33" s="44"/>
      <c r="E33" s="45"/>
      <c r="F33" s="20"/>
      <c r="G33" s="15"/>
    </row>
    <row r="34" spans="1:7" ht="46" x14ac:dyDescent="0.35">
      <c r="A34" s="21" t="s">
        <v>72</v>
      </c>
      <c r="B34" s="13" t="s">
        <v>73</v>
      </c>
      <c r="C34" s="44"/>
      <c r="D34" s="44">
        <v>1060000</v>
      </c>
      <c r="E34" s="45"/>
      <c r="F34" s="20"/>
      <c r="G34" s="15"/>
    </row>
    <row r="35" spans="1:7" ht="57.5" x14ac:dyDescent="0.35">
      <c r="A35" s="21" t="s">
        <v>74</v>
      </c>
      <c r="B35" s="13" t="s">
        <v>75</v>
      </c>
      <c r="C35" s="44"/>
      <c r="D35" s="44"/>
      <c r="E35" s="45"/>
      <c r="F35" s="15">
        <v>1251290</v>
      </c>
      <c r="G35" s="15">
        <v>1251290</v>
      </c>
    </row>
    <row r="36" spans="1:7" ht="34.5" x14ac:dyDescent="0.35">
      <c r="A36" s="21" t="s">
        <v>76</v>
      </c>
      <c r="B36" s="13" t="s">
        <v>77</v>
      </c>
      <c r="C36" s="44"/>
      <c r="D36" s="44"/>
      <c r="E36" s="45"/>
      <c r="F36" s="20"/>
      <c r="G36" s="15"/>
    </row>
    <row r="37" spans="1:7" ht="23" x14ac:dyDescent="0.35">
      <c r="A37" s="21" t="s">
        <v>78</v>
      </c>
      <c r="B37" s="13" t="s">
        <v>79</v>
      </c>
      <c r="C37" s="44">
        <v>6453079</v>
      </c>
      <c r="D37" s="44">
        <v>2987700</v>
      </c>
      <c r="E37" s="45"/>
      <c r="F37" s="20"/>
      <c r="G37" s="15"/>
    </row>
    <row r="38" spans="1:7" ht="57.5" x14ac:dyDescent="0.35">
      <c r="A38" s="21" t="s">
        <v>80</v>
      </c>
      <c r="B38" s="13" t="s">
        <v>81</v>
      </c>
      <c r="C38" s="44">
        <v>1742332</v>
      </c>
      <c r="D38" s="44">
        <v>876879</v>
      </c>
      <c r="E38" s="45"/>
      <c r="F38" s="20"/>
      <c r="G38" s="15"/>
    </row>
    <row r="39" spans="1:7" ht="57.5" x14ac:dyDescent="0.35">
      <c r="A39" s="21" t="s">
        <v>82</v>
      </c>
      <c r="B39" s="13" t="s">
        <v>83</v>
      </c>
      <c r="C39" s="44"/>
      <c r="D39" s="44"/>
      <c r="E39" s="45"/>
      <c r="F39" s="20"/>
      <c r="G39" s="15"/>
    </row>
    <row r="40" spans="1:7" ht="23" x14ac:dyDescent="0.35">
      <c r="A40" s="21" t="s">
        <v>84</v>
      </c>
      <c r="B40" s="13" t="s">
        <v>85</v>
      </c>
      <c r="C40" s="44"/>
      <c r="D40" s="44"/>
      <c r="E40" s="45"/>
      <c r="F40" s="15">
        <v>1553</v>
      </c>
      <c r="G40" s="15">
        <v>1553</v>
      </c>
    </row>
    <row r="41" spans="1:7" ht="57.5" x14ac:dyDescent="0.35">
      <c r="A41" s="21" t="s">
        <v>86</v>
      </c>
      <c r="B41" s="13" t="s">
        <v>87</v>
      </c>
      <c r="C41" s="44"/>
      <c r="D41" s="44"/>
      <c r="E41" s="45"/>
      <c r="F41" s="20"/>
      <c r="G41" s="15"/>
    </row>
    <row r="42" spans="1:7" ht="34.5" x14ac:dyDescent="0.35">
      <c r="A42" s="21" t="s">
        <v>90</v>
      </c>
      <c r="B42" s="13" t="s">
        <v>91</v>
      </c>
      <c r="C42" s="44"/>
      <c r="D42" s="44"/>
      <c r="E42" s="45"/>
      <c r="F42" s="15">
        <v>4</v>
      </c>
      <c r="G42" s="15">
        <v>4</v>
      </c>
    </row>
    <row r="43" spans="1:7" ht="46" x14ac:dyDescent="0.35">
      <c r="A43" s="22" t="s">
        <v>92</v>
      </c>
      <c r="B43" s="18" t="s">
        <v>93</v>
      </c>
      <c r="C43" s="44">
        <f>SUM(C18:C42)</f>
        <v>8195411</v>
      </c>
      <c r="D43" s="44">
        <f>SUM(D18:D42)</f>
        <v>5158467</v>
      </c>
      <c r="E43" s="45"/>
      <c r="F43" s="15">
        <f>SUM(F18:F42)</f>
        <v>2551300</v>
      </c>
      <c r="G43" s="46">
        <f>SUM(G18:G42)</f>
        <v>2551300</v>
      </c>
    </row>
    <row r="44" spans="1:7" ht="149.5" x14ac:dyDescent="0.35">
      <c r="A44" s="21" t="s">
        <v>94</v>
      </c>
      <c r="B44" s="13" t="s">
        <v>95</v>
      </c>
      <c r="C44" s="44"/>
      <c r="D44" s="44"/>
      <c r="E44" s="45"/>
      <c r="F44" s="20"/>
      <c r="G44" s="15"/>
    </row>
    <row r="45" spans="1:7" ht="149.5" x14ac:dyDescent="0.35">
      <c r="A45" s="16" t="s">
        <v>96</v>
      </c>
      <c r="B45" s="13" t="s">
        <v>97</v>
      </c>
      <c r="C45" s="44"/>
      <c r="D45" s="44"/>
      <c r="E45" s="45"/>
      <c r="F45" s="20"/>
      <c r="G45" s="15"/>
    </row>
    <row r="46" spans="1:7" ht="69" x14ac:dyDescent="0.35">
      <c r="A46" s="21" t="s">
        <v>98</v>
      </c>
      <c r="B46" s="13" t="s">
        <v>99</v>
      </c>
      <c r="C46" s="44"/>
      <c r="D46" s="44"/>
      <c r="E46" s="45"/>
      <c r="F46" s="20"/>
      <c r="G46" s="15"/>
    </row>
    <row r="47" spans="1:7" ht="57.5" x14ac:dyDescent="0.35">
      <c r="A47" s="17" t="s">
        <v>100</v>
      </c>
      <c r="B47" s="18" t="s">
        <v>101</v>
      </c>
      <c r="C47" s="44"/>
      <c r="D47" s="44"/>
      <c r="E47" s="45"/>
      <c r="F47" s="20"/>
      <c r="G47" s="15"/>
    </row>
    <row r="48" spans="1:7" x14ac:dyDescent="0.35">
      <c r="A48" s="23" t="s">
        <v>102</v>
      </c>
      <c r="B48" s="24"/>
      <c r="C48" s="44">
        <f>SUM(C43:C47)</f>
        <v>8195411</v>
      </c>
      <c r="D48" s="44">
        <f>SUM(D43:D47)</f>
        <v>5158467</v>
      </c>
      <c r="E48" s="45"/>
      <c r="F48" s="15">
        <f>SUM(F43)</f>
        <v>2551300</v>
      </c>
      <c r="G48" s="15">
        <f>SUM(G43)</f>
        <v>2551300</v>
      </c>
    </row>
    <row r="49" spans="1:7" ht="69" x14ac:dyDescent="0.35">
      <c r="A49" s="16" t="s">
        <v>36</v>
      </c>
      <c r="B49" s="13" t="s">
        <v>37</v>
      </c>
      <c r="C49" s="44"/>
      <c r="D49" s="44"/>
      <c r="E49" s="45"/>
      <c r="F49" s="20"/>
      <c r="G49" s="15"/>
    </row>
    <row r="50" spans="1:7" ht="149.5" x14ac:dyDescent="0.35">
      <c r="A50" s="16" t="s">
        <v>103</v>
      </c>
      <c r="B50" s="13" t="s">
        <v>104</v>
      </c>
      <c r="C50" s="44"/>
      <c r="D50" s="44"/>
      <c r="E50" s="45"/>
      <c r="F50" s="20"/>
      <c r="G50" s="15"/>
    </row>
    <row r="51" spans="1:7" ht="149.5" x14ac:dyDescent="0.35">
      <c r="A51" s="16" t="s">
        <v>105</v>
      </c>
      <c r="B51" s="13" t="s">
        <v>106</v>
      </c>
      <c r="C51" s="44"/>
      <c r="D51" s="44"/>
      <c r="E51" s="45"/>
      <c r="F51" s="20"/>
      <c r="G51" s="15"/>
    </row>
    <row r="52" spans="1:7" ht="149.5" x14ac:dyDescent="0.35">
      <c r="A52" s="16" t="s">
        <v>107</v>
      </c>
      <c r="B52" s="13" t="s">
        <v>108</v>
      </c>
      <c r="C52" s="44"/>
      <c r="D52" s="44"/>
      <c r="E52" s="45"/>
      <c r="F52" s="20"/>
      <c r="G52" s="15"/>
    </row>
    <row r="53" spans="1:7" ht="103.5" x14ac:dyDescent="0.35">
      <c r="A53" s="16" t="s">
        <v>38</v>
      </c>
      <c r="B53" s="13" t="s">
        <v>39</v>
      </c>
      <c r="C53" s="44"/>
      <c r="D53" s="44"/>
      <c r="E53" s="45"/>
      <c r="F53" s="20"/>
      <c r="G53" s="15"/>
    </row>
    <row r="54" spans="1:7" ht="80.5" x14ac:dyDescent="0.35">
      <c r="A54" s="17" t="s">
        <v>40</v>
      </c>
      <c r="B54" s="18" t="s">
        <v>41</v>
      </c>
      <c r="C54" s="44"/>
      <c r="D54" s="44"/>
      <c r="E54" s="45"/>
      <c r="F54" s="20"/>
      <c r="G54" s="15"/>
    </row>
    <row r="55" spans="1:7" ht="46" x14ac:dyDescent="0.35">
      <c r="A55" s="21" t="s">
        <v>109</v>
      </c>
      <c r="B55" s="13" t="s">
        <v>110</v>
      </c>
      <c r="C55" s="44"/>
      <c r="D55" s="44"/>
      <c r="E55" s="45"/>
      <c r="F55" s="20"/>
      <c r="G55" s="15"/>
    </row>
    <row r="56" spans="1:7" ht="46" x14ac:dyDescent="0.35">
      <c r="A56" s="21" t="s">
        <v>111</v>
      </c>
      <c r="B56" s="13" t="s">
        <v>112</v>
      </c>
      <c r="C56" s="44"/>
      <c r="D56" s="44"/>
      <c r="E56" s="45"/>
      <c r="F56" s="20"/>
      <c r="G56" s="15"/>
    </row>
    <row r="57" spans="1:7" ht="57.5" x14ac:dyDescent="0.35">
      <c r="A57" s="21" t="s">
        <v>113</v>
      </c>
      <c r="B57" s="13" t="s">
        <v>114</v>
      </c>
      <c r="C57" s="44"/>
      <c r="D57" s="44"/>
      <c r="E57" s="45"/>
      <c r="F57" s="20"/>
      <c r="G57" s="15"/>
    </row>
    <row r="58" spans="1:7" ht="46" x14ac:dyDescent="0.35">
      <c r="A58" s="21" t="s">
        <v>115</v>
      </c>
      <c r="B58" s="13" t="s">
        <v>116</v>
      </c>
      <c r="C58" s="44"/>
      <c r="D58" s="44"/>
      <c r="E58" s="45"/>
      <c r="F58" s="20"/>
      <c r="G58" s="15"/>
    </row>
    <row r="59" spans="1:7" ht="80.5" x14ac:dyDescent="0.35">
      <c r="A59" s="21" t="s">
        <v>117</v>
      </c>
      <c r="B59" s="13" t="s">
        <v>118</v>
      </c>
      <c r="C59" s="44"/>
      <c r="D59" s="44"/>
      <c r="E59" s="45"/>
      <c r="F59" s="20"/>
      <c r="G59" s="15"/>
    </row>
    <row r="60" spans="1:7" ht="46" x14ac:dyDescent="0.35">
      <c r="A60" s="17" t="s">
        <v>119</v>
      </c>
      <c r="B60" s="18" t="s">
        <v>120</v>
      </c>
      <c r="C60" s="44"/>
      <c r="D60" s="44"/>
      <c r="E60" s="45"/>
      <c r="F60" s="20"/>
      <c r="G60" s="15"/>
    </row>
    <row r="61" spans="1:7" ht="149.5" x14ac:dyDescent="0.35">
      <c r="A61" s="21" t="s">
        <v>121</v>
      </c>
      <c r="B61" s="13" t="s">
        <v>122</v>
      </c>
      <c r="C61" s="44"/>
      <c r="D61" s="44"/>
      <c r="E61" s="45"/>
      <c r="F61" s="20"/>
      <c r="G61" s="15"/>
    </row>
    <row r="62" spans="1:7" ht="149.5" x14ac:dyDescent="0.35">
      <c r="A62" s="16" t="s">
        <v>123</v>
      </c>
      <c r="B62" s="13" t="s">
        <v>124</v>
      </c>
      <c r="C62" s="44"/>
      <c r="D62" s="44"/>
      <c r="E62" s="45"/>
      <c r="F62" s="20"/>
      <c r="G62" s="15"/>
    </row>
    <row r="63" spans="1:7" ht="69" x14ac:dyDescent="0.35">
      <c r="A63" s="21" t="s">
        <v>125</v>
      </c>
      <c r="B63" s="13" t="s">
        <v>126</v>
      </c>
      <c r="C63" s="44"/>
      <c r="D63" s="44"/>
      <c r="E63" s="45"/>
      <c r="F63" s="20"/>
      <c r="G63" s="15"/>
    </row>
    <row r="64" spans="1:7" ht="57.5" x14ac:dyDescent="0.35">
      <c r="A64" s="17" t="s">
        <v>127</v>
      </c>
      <c r="B64" s="18" t="s">
        <v>128</v>
      </c>
      <c r="C64" s="44"/>
      <c r="D64" s="44"/>
      <c r="E64" s="45"/>
      <c r="F64" s="20"/>
      <c r="G64" s="15"/>
    </row>
    <row r="65" spans="1:7" x14ac:dyDescent="0.35">
      <c r="A65" s="23" t="s">
        <v>129</v>
      </c>
      <c r="B65" s="24"/>
      <c r="C65" s="44"/>
      <c r="D65" s="44"/>
      <c r="E65" s="45"/>
      <c r="F65" s="20"/>
      <c r="G65" s="15"/>
    </row>
    <row r="66" spans="1:7" ht="46" x14ac:dyDescent="0.35">
      <c r="A66" s="25" t="s">
        <v>130</v>
      </c>
      <c r="B66" s="26" t="s">
        <v>131</v>
      </c>
      <c r="C66" s="44"/>
      <c r="D66" s="44"/>
      <c r="E66" s="45"/>
      <c r="F66" s="15">
        <v>8940657</v>
      </c>
      <c r="G66" s="15">
        <v>8940657</v>
      </c>
    </row>
    <row r="67" spans="1:7" x14ac:dyDescent="0.35">
      <c r="A67" s="27" t="s">
        <v>132</v>
      </c>
      <c r="B67" s="28"/>
      <c r="C67" s="44"/>
      <c r="D67" s="44"/>
      <c r="E67" s="45"/>
      <c r="F67" s="20"/>
      <c r="G67" s="15"/>
    </row>
    <row r="68" spans="1:7" x14ac:dyDescent="0.35">
      <c r="A68" s="27" t="s">
        <v>133</v>
      </c>
      <c r="B68" s="28"/>
      <c r="C68" s="44"/>
      <c r="D68" s="44"/>
      <c r="E68" s="45"/>
      <c r="F68" s="20"/>
      <c r="G68" s="15"/>
    </row>
    <row r="69" spans="1:7" x14ac:dyDescent="0.35">
      <c r="A69" s="29" t="s">
        <v>134</v>
      </c>
      <c r="B69" s="16" t="s">
        <v>135</v>
      </c>
      <c r="C69" s="44"/>
      <c r="D69" s="44"/>
      <c r="E69" s="45"/>
      <c r="F69" s="20"/>
      <c r="G69" s="15"/>
    </row>
    <row r="70" spans="1:7" ht="103.5" x14ac:dyDescent="0.35">
      <c r="A70" s="21" t="s">
        <v>136</v>
      </c>
      <c r="B70" s="16" t="s">
        <v>137</v>
      </c>
      <c r="C70" s="44"/>
      <c r="D70" s="44"/>
      <c r="E70" s="45"/>
      <c r="F70" s="20"/>
      <c r="G70" s="15"/>
    </row>
    <row r="71" spans="1:7" x14ac:dyDescent="0.35">
      <c r="A71" s="29" t="s">
        <v>138</v>
      </c>
      <c r="B71" s="16" t="s">
        <v>139</v>
      </c>
      <c r="C71" s="44"/>
      <c r="D71" s="44"/>
      <c r="E71" s="45"/>
      <c r="F71" s="20"/>
      <c r="G71" s="15"/>
    </row>
    <row r="72" spans="1:7" ht="69" x14ac:dyDescent="0.35">
      <c r="A72" s="22" t="s">
        <v>140</v>
      </c>
      <c r="B72" s="17" t="s">
        <v>141</v>
      </c>
      <c r="C72" s="44"/>
      <c r="D72" s="44"/>
      <c r="E72" s="45"/>
      <c r="F72" s="20"/>
      <c r="G72" s="15"/>
    </row>
    <row r="73" spans="1:7" ht="103.5" x14ac:dyDescent="0.35">
      <c r="A73" s="21" t="s">
        <v>142</v>
      </c>
      <c r="B73" s="16" t="s">
        <v>143</v>
      </c>
      <c r="C73" s="44"/>
      <c r="D73" s="44"/>
      <c r="E73" s="45"/>
      <c r="F73" s="20"/>
      <c r="G73" s="15"/>
    </row>
    <row r="74" spans="1:7" x14ac:dyDescent="0.35">
      <c r="A74" s="29" t="s">
        <v>144</v>
      </c>
      <c r="B74" s="16" t="s">
        <v>145</v>
      </c>
      <c r="C74" s="44"/>
      <c r="D74" s="44"/>
      <c r="E74" s="45"/>
      <c r="F74" s="20"/>
      <c r="G74" s="15"/>
    </row>
    <row r="75" spans="1:7" ht="103.5" x14ac:dyDescent="0.35">
      <c r="A75" s="21" t="s">
        <v>146</v>
      </c>
      <c r="B75" s="16" t="s">
        <v>147</v>
      </c>
      <c r="C75" s="44"/>
      <c r="D75" s="44"/>
      <c r="E75" s="45"/>
      <c r="F75" s="20"/>
      <c r="G75" s="15"/>
    </row>
    <row r="76" spans="1:7" x14ac:dyDescent="0.35">
      <c r="A76" s="29" t="s">
        <v>148</v>
      </c>
      <c r="B76" s="16" t="s">
        <v>149</v>
      </c>
      <c r="C76" s="44"/>
      <c r="D76" s="44"/>
      <c r="E76" s="45"/>
      <c r="F76" s="20"/>
      <c r="G76" s="15"/>
    </row>
    <row r="77" spans="1:7" x14ac:dyDescent="0.35">
      <c r="A77" s="30" t="s">
        <v>150</v>
      </c>
      <c r="B77" s="17" t="s">
        <v>151</v>
      </c>
      <c r="C77" s="44"/>
      <c r="D77" s="44"/>
      <c r="E77" s="45"/>
      <c r="F77" s="20"/>
      <c r="G77" s="15"/>
    </row>
    <row r="78" spans="1:7" ht="103.5" x14ac:dyDescent="0.35">
      <c r="A78" s="16" t="s">
        <v>152</v>
      </c>
      <c r="B78" s="16" t="s">
        <v>153</v>
      </c>
      <c r="C78" s="45">
        <v>1715952</v>
      </c>
      <c r="D78" s="44"/>
      <c r="E78" s="45">
        <v>608275</v>
      </c>
      <c r="F78" s="15">
        <v>510495</v>
      </c>
      <c r="G78" s="15">
        <v>510585</v>
      </c>
    </row>
    <row r="79" spans="1:7" ht="115" x14ac:dyDescent="0.35">
      <c r="A79" s="16" t="s">
        <v>154</v>
      </c>
      <c r="B79" s="16" t="s">
        <v>153</v>
      </c>
      <c r="C79" s="45"/>
      <c r="D79" s="44"/>
      <c r="E79" s="45"/>
      <c r="F79" s="20"/>
      <c r="G79" s="15"/>
    </row>
    <row r="80" spans="1:7" ht="103.5" x14ac:dyDescent="0.35">
      <c r="A80" s="16" t="s">
        <v>155</v>
      </c>
      <c r="B80" s="16" t="s">
        <v>156</v>
      </c>
      <c r="C80" s="45"/>
      <c r="D80" s="44"/>
      <c r="E80" s="45"/>
      <c r="F80" s="20"/>
      <c r="G80" s="15"/>
    </row>
    <row r="81" spans="1:7" ht="115" x14ac:dyDescent="0.35">
      <c r="A81" s="16" t="s">
        <v>157</v>
      </c>
      <c r="B81" s="16" t="s">
        <v>156</v>
      </c>
      <c r="C81" s="45"/>
      <c r="D81" s="44"/>
      <c r="E81" s="45"/>
      <c r="F81" s="20"/>
      <c r="G81" s="15"/>
    </row>
    <row r="82" spans="1:7" ht="46" x14ac:dyDescent="0.35">
      <c r="A82" s="17" t="s">
        <v>158</v>
      </c>
      <c r="B82" s="17" t="s">
        <v>159</v>
      </c>
      <c r="C82" s="45">
        <f>SUM(C78:C81)</f>
        <v>1715952</v>
      </c>
      <c r="D82" s="44"/>
      <c r="E82" s="45">
        <f>SUM(E78:E81)</f>
        <v>608275</v>
      </c>
      <c r="F82" s="15">
        <f>SUM(F78:F81)</f>
        <v>510495</v>
      </c>
      <c r="G82" s="15">
        <f>SUM(G78:G81)</f>
        <v>510585</v>
      </c>
    </row>
    <row r="83" spans="1:7" x14ac:dyDescent="0.35">
      <c r="A83" s="29" t="s">
        <v>160</v>
      </c>
      <c r="B83" s="16" t="s">
        <v>161</v>
      </c>
      <c r="C83" s="45"/>
      <c r="D83" s="44"/>
      <c r="E83" s="45"/>
      <c r="F83" s="20"/>
      <c r="G83" s="15"/>
    </row>
    <row r="84" spans="1:7" x14ac:dyDescent="0.35">
      <c r="A84" s="29" t="s">
        <v>162</v>
      </c>
      <c r="B84" s="16" t="s">
        <v>163</v>
      </c>
      <c r="C84" s="45"/>
      <c r="D84" s="44"/>
      <c r="E84" s="45"/>
      <c r="F84" s="20"/>
      <c r="G84" s="15"/>
    </row>
    <row r="85" spans="1:7" x14ac:dyDescent="0.35">
      <c r="A85" s="29" t="s">
        <v>164</v>
      </c>
      <c r="B85" s="16" t="s">
        <v>165</v>
      </c>
      <c r="C85" s="45">
        <v>40869775</v>
      </c>
      <c r="D85" s="44"/>
      <c r="E85" s="45">
        <v>60606323</v>
      </c>
      <c r="F85" s="15">
        <v>69500130</v>
      </c>
      <c r="G85" s="15">
        <v>59500130</v>
      </c>
    </row>
    <row r="86" spans="1:7" x14ac:dyDescent="0.35">
      <c r="A86" s="29" t="s">
        <v>166</v>
      </c>
      <c r="B86" s="16" t="s">
        <v>167</v>
      </c>
      <c r="C86" s="45"/>
      <c r="D86" s="44"/>
      <c r="E86" s="45"/>
      <c r="F86" s="20"/>
      <c r="G86" s="15"/>
    </row>
    <row r="87" spans="1:7" ht="80.5" x14ac:dyDescent="0.35">
      <c r="A87" s="21" t="s">
        <v>168</v>
      </c>
      <c r="B87" s="16" t="s">
        <v>169</v>
      </c>
      <c r="C87" s="45"/>
      <c r="D87" s="44"/>
      <c r="E87" s="45"/>
      <c r="F87" s="20"/>
      <c r="G87" s="15"/>
    </row>
    <row r="88" spans="1:7" ht="46" x14ac:dyDescent="0.35">
      <c r="A88" s="22" t="s">
        <v>170</v>
      </c>
      <c r="B88" s="17" t="s">
        <v>171</v>
      </c>
      <c r="C88" s="45">
        <f>SUM(C72+C77+C82+C83+C84+C85+C86+C87)</f>
        <v>42585727</v>
      </c>
      <c r="D88" s="44"/>
      <c r="E88" s="45">
        <f>SUM(E72+E77+E82+E83+E84+E85+E86+E87)</f>
        <v>61214598</v>
      </c>
      <c r="F88" s="15">
        <f>SUM(F72+F77+F82+F83+F85+F86+F87)</f>
        <v>70010625</v>
      </c>
      <c r="G88" s="15">
        <f>SUM(G72+G77+G82+G83+G85+G86+G87)</f>
        <v>60010715</v>
      </c>
    </row>
    <row r="89" spans="1:7" ht="103.5" x14ac:dyDescent="0.35">
      <c r="A89" s="21" t="s">
        <v>172</v>
      </c>
      <c r="B89" s="16" t="s">
        <v>173</v>
      </c>
      <c r="C89" s="45"/>
      <c r="D89" s="44"/>
      <c r="E89" s="45"/>
      <c r="F89" s="20"/>
      <c r="G89" s="15"/>
    </row>
    <row r="90" spans="1:7" ht="103.5" x14ac:dyDescent="0.35">
      <c r="A90" s="21" t="s">
        <v>174</v>
      </c>
      <c r="B90" s="16" t="s">
        <v>175</v>
      </c>
      <c r="C90" s="45"/>
      <c r="D90" s="44"/>
      <c r="E90" s="45"/>
      <c r="F90" s="20"/>
      <c r="G90" s="15"/>
    </row>
    <row r="91" spans="1:7" x14ac:dyDescent="0.35">
      <c r="A91" s="29" t="s">
        <v>176</v>
      </c>
      <c r="B91" s="16" t="s">
        <v>177</v>
      </c>
      <c r="C91" s="45"/>
      <c r="D91" s="44"/>
      <c r="E91" s="45"/>
      <c r="F91" s="20"/>
      <c r="G91" s="15"/>
    </row>
    <row r="92" spans="1:7" x14ac:dyDescent="0.35">
      <c r="A92" s="29" t="s">
        <v>178</v>
      </c>
      <c r="B92" s="16" t="s">
        <v>179</v>
      </c>
      <c r="C92" s="45"/>
      <c r="D92" s="44"/>
      <c r="E92" s="45"/>
      <c r="F92" s="20"/>
      <c r="G92" s="15"/>
    </row>
    <row r="93" spans="1:7" x14ac:dyDescent="0.35">
      <c r="A93" s="30" t="s">
        <v>180</v>
      </c>
      <c r="B93" s="17" t="s">
        <v>181</v>
      </c>
      <c r="C93" s="45"/>
      <c r="D93" s="44"/>
      <c r="E93" s="45"/>
      <c r="F93" s="20"/>
      <c r="G93" s="15"/>
    </row>
    <row r="94" spans="1:7" ht="92" x14ac:dyDescent="0.35">
      <c r="A94" s="22" t="s">
        <v>182</v>
      </c>
      <c r="B94" s="17" t="s">
        <v>183</v>
      </c>
      <c r="C94" s="45"/>
      <c r="D94" s="44"/>
      <c r="E94" s="45"/>
      <c r="F94" s="20"/>
      <c r="G94" s="15"/>
    </row>
    <row r="95" spans="1:7" x14ac:dyDescent="0.35">
      <c r="A95" s="31" t="s">
        <v>184</v>
      </c>
      <c r="B95" s="32" t="s">
        <v>185</v>
      </c>
      <c r="C95" s="45">
        <f>SUM(C88+C93+C94)</f>
        <v>42585727</v>
      </c>
      <c r="D95" s="44"/>
      <c r="E95" s="45">
        <f>SUM(E88+E93+E94)</f>
        <v>61214598</v>
      </c>
      <c r="F95" s="15">
        <f>SUM(F88)</f>
        <v>70010625</v>
      </c>
      <c r="G95" s="15">
        <f>SUM(G88)</f>
        <v>60010715</v>
      </c>
    </row>
    <row r="96" spans="1:7" x14ac:dyDescent="0.35">
      <c r="A96" s="33" t="s">
        <v>186</v>
      </c>
      <c r="B96" s="34"/>
      <c r="C96" s="45">
        <f>SUM(C48+C95)</f>
        <v>50781138</v>
      </c>
      <c r="D96" s="45">
        <f>SUM(D48+D88)</f>
        <v>5158467</v>
      </c>
      <c r="E96" s="45">
        <f>SUM(E66+E95)</f>
        <v>61214598</v>
      </c>
      <c r="F96" s="47">
        <f>SUM(F48+F88)</f>
        <v>72561925</v>
      </c>
      <c r="G96" s="48">
        <f>SUM(G48+G88)</f>
        <v>62562015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selection activeCell="G4" sqref="G1:G1048576"/>
    </sheetView>
  </sheetViews>
  <sheetFormatPr defaultRowHeight="14.5" x14ac:dyDescent="0.35"/>
  <cols>
    <col min="1" max="1" width="43.453125" bestFit="1" customWidth="1"/>
    <col min="2" max="2" width="6.26953125" bestFit="1" customWidth="1"/>
    <col min="3" max="3" width="10.6328125" bestFit="1" customWidth="1"/>
    <col min="5" max="5" width="10.6328125" bestFit="1" customWidth="1"/>
    <col min="6" max="6" width="9.90625" bestFit="1" customWidth="1"/>
    <col min="7" max="7" width="10.90625" bestFit="1" customWidth="1"/>
  </cols>
  <sheetData>
    <row r="1" spans="1:7" x14ac:dyDescent="0.35">
      <c r="A1" s="2" t="s">
        <v>198</v>
      </c>
      <c r="B1" s="3"/>
      <c r="C1" s="3"/>
      <c r="D1" s="3"/>
      <c r="E1" s="3"/>
      <c r="F1" s="3"/>
      <c r="G1" s="3"/>
    </row>
    <row r="2" spans="1:7" x14ac:dyDescent="0.35">
      <c r="A2" s="4" t="s">
        <v>1</v>
      </c>
      <c r="B2" s="5"/>
      <c r="C2" s="5"/>
      <c r="D2" s="5"/>
      <c r="E2" s="5"/>
      <c r="F2" s="5"/>
      <c r="G2" s="5"/>
    </row>
    <row r="3" spans="1:7" x14ac:dyDescent="0.35">
      <c r="A3" s="6" t="s">
        <v>2</v>
      </c>
      <c r="B3" s="5"/>
      <c r="C3" s="5"/>
      <c r="D3" s="5"/>
      <c r="E3" s="5"/>
      <c r="F3" s="5"/>
      <c r="G3" s="5"/>
    </row>
    <row r="4" spans="1:7" x14ac:dyDescent="0.35">
      <c r="A4" s="7" t="s">
        <v>199</v>
      </c>
      <c r="F4" s="36"/>
      <c r="G4" s="1"/>
    </row>
    <row r="5" spans="1:7" ht="56.5" x14ac:dyDescent="0.35">
      <c r="A5" s="8" t="s">
        <v>4</v>
      </c>
      <c r="B5" s="9" t="s">
        <v>5</v>
      </c>
      <c r="C5" s="37" t="s">
        <v>189</v>
      </c>
      <c r="D5" s="37" t="s">
        <v>190</v>
      </c>
      <c r="E5" s="37" t="s">
        <v>191</v>
      </c>
      <c r="F5" s="10" t="s">
        <v>6</v>
      </c>
      <c r="G5" s="10" t="s">
        <v>7</v>
      </c>
    </row>
    <row r="6" spans="1:7" ht="92" x14ac:dyDescent="0.35">
      <c r="A6" s="12" t="s">
        <v>8</v>
      </c>
      <c r="B6" s="13" t="s">
        <v>9</v>
      </c>
      <c r="C6" s="44"/>
      <c r="D6" s="44"/>
      <c r="E6" s="45"/>
      <c r="F6" s="49"/>
      <c r="G6" s="15"/>
    </row>
    <row r="7" spans="1:7" ht="126.5" x14ac:dyDescent="0.35">
      <c r="A7" s="16" t="s">
        <v>10</v>
      </c>
      <c r="B7" s="13" t="s">
        <v>11</v>
      </c>
      <c r="C7" s="44"/>
      <c r="D7" s="44"/>
      <c r="E7" s="45"/>
      <c r="F7" s="49"/>
      <c r="G7" s="15"/>
    </row>
    <row r="8" spans="1:7" ht="138" x14ac:dyDescent="0.35">
      <c r="A8" s="16" t="s">
        <v>12</v>
      </c>
      <c r="B8" s="13" t="s">
        <v>13</v>
      </c>
      <c r="C8" s="44"/>
      <c r="D8" s="44"/>
      <c r="E8" s="45"/>
      <c r="F8" s="49"/>
      <c r="G8" s="15"/>
    </row>
    <row r="9" spans="1:7" ht="103.5" x14ac:dyDescent="0.35">
      <c r="A9" s="16" t="s">
        <v>16</v>
      </c>
      <c r="B9" s="13" t="s">
        <v>17</v>
      </c>
      <c r="C9" s="44"/>
      <c r="D9" s="44"/>
      <c r="E9" s="45"/>
      <c r="F9" s="49"/>
      <c r="G9" s="15"/>
    </row>
    <row r="10" spans="1:7" ht="69" x14ac:dyDescent="0.35">
      <c r="A10" s="16" t="s">
        <v>18</v>
      </c>
      <c r="B10" s="13" t="s">
        <v>19</v>
      </c>
      <c r="C10" s="44"/>
      <c r="D10" s="44"/>
      <c r="E10" s="45"/>
      <c r="F10" s="49"/>
      <c r="G10" s="15"/>
    </row>
    <row r="11" spans="1:7" ht="112" x14ac:dyDescent="0.35">
      <c r="A11" s="50" t="s">
        <v>197</v>
      </c>
      <c r="B11" s="13" t="s">
        <v>21</v>
      </c>
      <c r="C11" s="44"/>
      <c r="D11" s="44"/>
      <c r="E11" s="45"/>
      <c r="F11" s="49"/>
      <c r="G11" s="15"/>
    </row>
    <row r="12" spans="1:7" ht="69" x14ac:dyDescent="0.35">
      <c r="A12" s="17" t="s">
        <v>22</v>
      </c>
      <c r="B12" s="18" t="s">
        <v>23</v>
      </c>
      <c r="C12" s="44"/>
      <c r="D12" s="44"/>
      <c r="E12" s="45"/>
      <c r="F12" s="49"/>
      <c r="G12" s="15"/>
    </row>
    <row r="13" spans="1:7" ht="57.5" x14ac:dyDescent="0.35">
      <c r="A13" s="16" t="s">
        <v>24</v>
      </c>
      <c r="B13" s="13" t="s">
        <v>25</v>
      </c>
      <c r="C13" s="44"/>
      <c r="D13" s="44"/>
      <c r="E13" s="45"/>
      <c r="F13" s="49"/>
      <c r="G13" s="15"/>
    </row>
    <row r="14" spans="1:7" ht="149.5" x14ac:dyDescent="0.35">
      <c r="A14" s="16" t="s">
        <v>26</v>
      </c>
      <c r="B14" s="13" t="s">
        <v>27</v>
      </c>
      <c r="C14" s="44"/>
      <c r="D14" s="44"/>
      <c r="E14" s="45"/>
      <c r="F14" s="49"/>
      <c r="G14" s="15"/>
    </row>
    <row r="15" spans="1:7" ht="149.5" x14ac:dyDescent="0.35">
      <c r="A15" s="16" t="s">
        <v>28</v>
      </c>
      <c r="B15" s="13" t="s">
        <v>29</v>
      </c>
      <c r="C15" s="44"/>
      <c r="D15" s="44"/>
      <c r="E15" s="45"/>
      <c r="F15" s="49"/>
      <c r="G15" s="15"/>
    </row>
    <row r="16" spans="1:7" ht="149.5" x14ac:dyDescent="0.35">
      <c r="A16" s="16" t="s">
        <v>30</v>
      </c>
      <c r="B16" s="13" t="s">
        <v>31</v>
      </c>
      <c r="C16" s="44"/>
      <c r="D16" s="44"/>
      <c r="E16" s="45"/>
      <c r="F16" s="49"/>
      <c r="G16" s="15"/>
    </row>
    <row r="17" spans="1:7" ht="103.5" x14ac:dyDescent="0.35">
      <c r="A17" s="16" t="s">
        <v>32</v>
      </c>
      <c r="B17" s="13" t="s">
        <v>33</v>
      </c>
      <c r="C17" s="44"/>
      <c r="D17" s="44">
        <v>233888</v>
      </c>
      <c r="E17" s="45"/>
      <c r="F17" s="49"/>
      <c r="G17" s="15"/>
    </row>
    <row r="18" spans="1:7" ht="80.5" x14ac:dyDescent="0.35">
      <c r="A18" s="17" t="s">
        <v>34</v>
      </c>
      <c r="B18" s="18" t="s">
        <v>35</v>
      </c>
      <c r="C18" s="44"/>
      <c r="D18" s="44">
        <f>SUM(D17)</f>
        <v>233888</v>
      </c>
      <c r="E18" s="45"/>
      <c r="F18" s="49"/>
      <c r="G18" s="15"/>
    </row>
    <row r="19" spans="1:7" ht="46" x14ac:dyDescent="0.35">
      <c r="A19" s="16" t="s">
        <v>42</v>
      </c>
      <c r="B19" s="13" t="s">
        <v>43</v>
      </c>
      <c r="C19" s="44"/>
      <c r="D19" s="44"/>
      <c r="E19" s="45"/>
      <c r="F19" s="49"/>
      <c r="G19" s="15"/>
    </row>
    <row r="20" spans="1:7" ht="46" x14ac:dyDescent="0.35">
      <c r="A20" s="16" t="s">
        <v>44</v>
      </c>
      <c r="B20" s="13" t="s">
        <v>45</v>
      </c>
      <c r="C20" s="44"/>
      <c r="D20" s="44"/>
      <c r="E20" s="45"/>
      <c r="F20" s="49"/>
      <c r="G20" s="15"/>
    </row>
    <row r="21" spans="1:7" ht="23" x14ac:dyDescent="0.35">
      <c r="A21" s="17" t="s">
        <v>46</v>
      </c>
      <c r="B21" s="18" t="s">
        <v>47</v>
      </c>
      <c r="C21" s="44"/>
      <c r="D21" s="44"/>
      <c r="E21" s="45"/>
      <c r="F21" s="49"/>
      <c r="G21" s="15"/>
    </row>
    <row r="22" spans="1:7" ht="57.5" x14ac:dyDescent="0.35">
      <c r="A22" s="16" t="s">
        <v>48</v>
      </c>
      <c r="B22" s="13" t="s">
        <v>49</v>
      </c>
      <c r="C22" s="44"/>
      <c r="D22" s="44"/>
      <c r="E22" s="45"/>
      <c r="F22" s="49"/>
      <c r="G22" s="15"/>
    </row>
    <row r="23" spans="1:7" ht="69" x14ac:dyDescent="0.35">
      <c r="A23" s="16" t="s">
        <v>50</v>
      </c>
      <c r="B23" s="13" t="s">
        <v>51</v>
      </c>
      <c r="C23" s="44"/>
      <c r="D23" s="44"/>
      <c r="E23" s="45"/>
      <c r="F23" s="49"/>
      <c r="G23" s="15"/>
    </row>
    <row r="24" spans="1:7" ht="34.5" x14ac:dyDescent="0.35">
      <c r="A24" s="16" t="s">
        <v>52</v>
      </c>
      <c r="B24" s="13" t="s">
        <v>53</v>
      </c>
      <c r="C24" s="44"/>
      <c r="D24" s="44"/>
      <c r="E24" s="45"/>
      <c r="F24" s="49"/>
      <c r="G24" s="15"/>
    </row>
    <row r="25" spans="1:7" ht="46" x14ac:dyDescent="0.35">
      <c r="A25" s="16" t="s">
        <v>54</v>
      </c>
      <c r="B25" s="13" t="s">
        <v>55</v>
      </c>
      <c r="C25" s="44"/>
      <c r="D25" s="44"/>
      <c r="E25" s="45"/>
      <c r="F25" s="49"/>
      <c r="G25" s="15"/>
    </row>
    <row r="26" spans="1:7" ht="23" x14ac:dyDescent="0.35">
      <c r="A26" s="16" t="s">
        <v>56</v>
      </c>
      <c r="B26" s="13" t="s">
        <v>57</v>
      </c>
      <c r="C26" s="44"/>
      <c r="D26" s="44"/>
      <c r="E26" s="45"/>
      <c r="F26" s="49"/>
      <c r="G26" s="15"/>
    </row>
    <row r="27" spans="1:7" ht="69" x14ac:dyDescent="0.35">
      <c r="A27" s="16" t="s">
        <v>58</v>
      </c>
      <c r="B27" s="13" t="s">
        <v>59</v>
      </c>
      <c r="C27" s="44"/>
      <c r="D27" s="44"/>
      <c r="E27" s="45"/>
      <c r="F27" s="49"/>
      <c r="G27" s="15"/>
    </row>
    <row r="28" spans="1:7" ht="23" x14ac:dyDescent="0.35">
      <c r="A28" s="16" t="s">
        <v>60</v>
      </c>
      <c r="B28" s="13" t="s">
        <v>61</v>
      </c>
      <c r="C28" s="44"/>
      <c r="D28" s="44"/>
      <c r="E28" s="45"/>
      <c r="F28" s="49"/>
      <c r="G28" s="15"/>
    </row>
    <row r="29" spans="1:7" ht="57.5" x14ac:dyDescent="0.35">
      <c r="A29" s="16" t="s">
        <v>62</v>
      </c>
      <c r="B29" s="13" t="s">
        <v>63</v>
      </c>
      <c r="C29" s="44"/>
      <c r="D29" s="44"/>
      <c r="E29" s="45"/>
      <c r="F29" s="49"/>
      <c r="G29" s="15"/>
    </row>
    <row r="30" spans="1:7" ht="57.5" x14ac:dyDescent="0.35">
      <c r="A30" s="17" t="s">
        <v>64</v>
      </c>
      <c r="B30" s="18" t="s">
        <v>65</v>
      </c>
      <c r="C30" s="44"/>
      <c r="D30" s="44"/>
      <c r="E30" s="45"/>
      <c r="F30" s="49"/>
      <c r="G30" s="15"/>
    </row>
    <row r="31" spans="1:7" ht="46" x14ac:dyDescent="0.35">
      <c r="A31" s="16" t="s">
        <v>66</v>
      </c>
      <c r="B31" s="13" t="s">
        <v>67</v>
      </c>
      <c r="C31" s="44"/>
      <c r="D31" s="44"/>
      <c r="E31" s="45"/>
      <c r="F31" s="49"/>
      <c r="G31" s="15"/>
    </row>
    <row r="32" spans="1:7" ht="46" x14ac:dyDescent="0.35">
      <c r="A32" s="17" t="s">
        <v>68</v>
      </c>
      <c r="B32" s="18" t="s">
        <v>69</v>
      </c>
      <c r="C32" s="44"/>
      <c r="D32" s="44"/>
      <c r="E32" s="45"/>
      <c r="F32" s="49"/>
      <c r="G32" s="15"/>
    </row>
    <row r="33" spans="1:7" ht="57.5" x14ac:dyDescent="0.35">
      <c r="A33" s="21" t="s">
        <v>70</v>
      </c>
      <c r="B33" s="13" t="s">
        <v>71</v>
      </c>
      <c r="C33" s="44"/>
      <c r="D33" s="44"/>
      <c r="E33" s="45"/>
      <c r="F33" s="14"/>
      <c r="G33" s="15"/>
    </row>
    <row r="34" spans="1:7" ht="46" x14ac:dyDescent="0.35">
      <c r="A34" s="21" t="s">
        <v>72</v>
      </c>
      <c r="B34" s="13" t="s">
        <v>73</v>
      </c>
      <c r="C34" s="44"/>
      <c r="D34" s="44">
        <v>1060000</v>
      </c>
      <c r="E34" s="45"/>
      <c r="F34" s="14">
        <v>391611</v>
      </c>
      <c r="G34" s="15">
        <v>389410</v>
      </c>
    </row>
    <row r="35" spans="1:7" ht="57.5" x14ac:dyDescent="0.35">
      <c r="A35" s="21" t="s">
        <v>74</v>
      </c>
      <c r="B35" s="13" t="s">
        <v>75</v>
      </c>
      <c r="C35" s="44"/>
      <c r="D35" s="44"/>
      <c r="E35" s="45"/>
      <c r="F35" s="14"/>
      <c r="G35" s="15"/>
    </row>
    <row r="36" spans="1:7" ht="34.5" x14ac:dyDescent="0.35">
      <c r="A36" s="21" t="s">
        <v>76</v>
      </c>
      <c r="B36" s="13" t="s">
        <v>77</v>
      </c>
      <c r="C36" s="44"/>
      <c r="D36" s="44"/>
      <c r="E36" s="45"/>
      <c r="F36" s="14"/>
      <c r="G36" s="15"/>
    </row>
    <row r="37" spans="1:7" ht="23" x14ac:dyDescent="0.35">
      <c r="A37" s="21" t="s">
        <v>78</v>
      </c>
      <c r="B37" s="13" t="s">
        <v>79</v>
      </c>
      <c r="C37" s="44">
        <v>6453079</v>
      </c>
      <c r="D37" s="44">
        <v>2987700</v>
      </c>
      <c r="E37" s="45"/>
      <c r="F37" s="14">
        <v>9137447</v>
      </c>
      <c r="G37" s="15">
        <v>9137447</v>
      </c>
    </row>
    <row r="38" spans="1:7" ht="57.5" x14ac:dyDescent="0.35">
      <c r="A38" s="21" t="s">
        <v>80</v>
      </c>
      <c r="B38" s="13" t="s">
        <v>81</v>
      </c>
      <c r="C38" s="44">
        <v>1742332</v>
      </c>
      <c r="D38" s="44">
        <v>876879</v>
      </c>
      <c r="E38" s="45"/>
      <c r="F38" s="14">
        <v>2572243</v>
      </c>
      <c r="G38" s="15">
        <v>2572243</v>
      </c>
    </row>
    <row r="39" spans="1:7" ht="57.5" x14ac:dyDescent="0.35">
      <c r="A39" s="21" t="s">
        <v>82</v>
      </c>
      <c r="B39" s="13" t="s">
        <v>83</v>
      </c>
      <c r="C39" s="44"/>
      <c r="D39" s="44"/>
      <c r="E39" s="45"/>
      <c r="F39" s="14"/>
      <c r="G39" s="15"/>
    </row>
    <row r="40" spans="1:7" ht="23" x14ac:dyDescent="0.35">
      <c r="A40" s="21" t="s">
        <v>84</v>
      </c>
      <c r="B40" s="13" t="s">
        <v>85</v>
      </c>
      <c r="C40" s="44"/>
      <c r="D40" s="44"/>
      <c r="E40" s="45"/>
      <c r="F40" s="14"/>
      <c r="G40" s="15">
        <v>2201</v>
      </c>
    </row>
    <row r="41" spans="1:7" ht="57.5" x14ac:dyDescent="0.35">
      <c r="A41" s="21" t="s">
        <v>86</v>
      </c>
      <c r="B41" s="13" t="s">
        <v>87</v>
      </c>
      <c r="C41" s="44"/>
      <c r="D41" s="44"/>
      <c r="E41" s="45"/>
      <c r="F41" s="14"/>
      <c r="G41" s="15"/>
    </row>
    <row r="42" spans="1:7" ht="34.5" x14ac:dyDescent="0.35">
      <c r="A42" s="21" t="s">
        <v>90</v>
      </c>
      <c r="B42" s="13" t="s">
        <v>91</v>
      </c>
      <c r="C42" s="44"/>
      <c r="D42" s="44"/>
      <c r="E42" s="45"/>
      <c r="F42" s="14">
        <v>346679</v>
      </c>
      <c r="G42" s="15">
        <v>346679</v>
      </c>
    </row>
    <row r="43" spans="1:7" ht="46" x14ac:dyDescent="0.35">
      <c r="A43" s="22" t="s">
        <v>92</v>
      </c>
      <c r="B43" s="18" t="s">
        <v>93</v>
      </c>
      <c r="C43" s="44">
        <f>SUM(C18:C42)</f>
        <v>8195411</v>
      </c>
      <c r="D43" s="44">
        <f>SUM(D18:D42)</f>
        <v>5158467</v>
      </c>
      <c r="E43" s="45"/>
      <c r="F43" s="51">
        <f>SUM(F18:F42)</f>
        <v>12447980</v>
      </c>
      <c r="G43" s="46">
        <f>SUM(G18:G42)</f>
        <v>12447980</v>
      </c>
    </row>
    <row r="44" spans="1:7" ht="149.5" x14ac:dyDescent="0.35">
      <c r="A44" s="21" t="s">
        <v>94</v>
      </c>
      <c r="B44" s="13" t="s">
        <v>95</v>
      </c>
      <c r="C44" s="44"/>
      <c r="D44" s="44"/>
      <c r="E44" s="45"/>
      <c r="F44" s="14"/>
      <c r="G44" s="15"/>
    </row>
    <row r="45" spans="1:7" ht="149.5" x14ac:dyDescent="0.35">
      <c r="A45" s="16" t="s">
        <v>96</v>
      </c>
      <c r="B45" s="13" t="s">
        <v>97</v>
      </c>
      <c r="C45" s="44"/>
      <c r="D45" s="44"/>
      <c r="E45" s="45"/>
      <c r="F45" s="14"/>
      <c r="G45" s="15"/>
    </row>
    <row r="46" spans="1:7" ht="69" x14ac:dyDescent="0.35">
      <c r="A46" s="21" t="s">
        <v>98</v>
      </c>
      <c r="B46" s="13" t="s">
        <v>99</v>
      </c>
      <c r="C46" s="44"/>
      <c r="D46" s="44"/>
      <c r="E46" s="45"/>
      <c r="F46" s="14"/>
      <c r="G46" s="15"/>
    </row>
    <row r="47" spans="1:7" ht="57.5" x14ac:dyDescent="0.35">
      <c r="A47" s="17" t="s">
        <v>100</v>
      </c>
      <c r="B47" s="18" t="s">
        <v>101</v>
      </c>
      <c r="C47" s="44"/>
      <c r="D47" s="44"/>
      <c r="E47" s="45"/>
      <c r="F47" s="14"/>
      <c r="G47" s="15"/>
    </row>
    <row r="48" spans="1:7" x14ac:dyDescent="0.35">
      <c r="A48" s="23" t="s">
        <v>102</v>
      </c>
      <c r="B48" s="24"/>
      <c r="C48" s="44">
        <f>SUM(C43:C47)</f>
        <v>8195411</v>
      </c>
      <c r="D48" s="44">
        <f>SUM(D43:D47)</f>
        <v>5158467</v>
      </c>
      <c r="E48" s="45"/>
      <c r="F48" s="14">
        <f>SUM(F43)</f>
        <v>12447980</v>
      </c>
      <c r="G48" s="15">
        <f>SUM(G43)</f>
        <v>12447980</v>
      </c>
    </row>
    <row r="49" spans="1:7" ht="69" x14ac:dyDescent="0.35">
      <c r="A49" s="16" t="s">
        <v>36</v>
      </c>
      <c r="B49" s="13" t="s">
        <v>37</v>
      </c>
      <c r="C49" s="44"/>
      <c r="D49" s="44"/>
      <c r="E49" s="45"/>
      <c r="F49" s="14"/>
      <c r="G49" s="15"/>
    </row>
    <row r="50" spans="1:7" ht="149.5" x14ac:dyDescent="0.35">
      <c r="A50" s="16" t="s">
        <v>103</v>
      </c>
      <c r="B50" s="13" t="s">
        <v>104</v>
      </c>
      <c r="C50" s="44"/>
      <c r="D50" s="44"/>
      <c r="E50" s="45"/>
      <c r="F50" s="14"/>
      <c r="G50" s="15"/>
    </row>
    <row r="51" spans="1:7" ht="149.5" x14ac:dyDescent="0.35">
      <c r="A51" s="16" t="s">
        <v>105</v>
      </c>
      <c r="B51" s="13" t="s">
        <v>106</v>
      </c>
      <c r="C51" s="44"/>
      <c r="D51" s="44"/>
      <c r="E51" s="45"/>
      <c r="F51" s="14"/>
      <c r="G51" s="15"/>
    </row>
    <row r="52" spans="1:7" ht="149.5" x14ac:dyDescent="0.35">
      <c r="A52" s="16" t="s">
        <v>107</v>
      </c>
      <c r="B52" s="13" t="s">
        <v>108</v>
      </c>
      <c r="C52" s="44"/>
      <c r="D52" s="44"/>
      <c r="E52" s="45"/>
      <c r="F52" s="14"/>
      <c r="G52" s="15"/>
    </row>
    <row r="53" spans="1:7" ht="103.5" x14ac:dyDescent="0.35">
      <c r="A53" s="16" t="s">
        <v>38</v>
      </c>
      <c r="B53" s="13" t="s">
        <v>39</v>
      </c>
      <c r="C53" s="44"/>
      <c r="D53" s="44"/>
      <c r="E53" s="45"/>
      <c r="F53" s="14"/>
      <c r="G53" s="15"/>
    </row>
    <row r="54" spans="1:7" ht="80.5" x14ac:dyDescent="0.35">
      <c r="A54" s="17" t="s">
        <v>40</v>
      </c>
      <c r="B54" s="18" t="s">
        <v>41</v>
      </c>
      <c r="C54" s="44"/>
      <c r="D54" s="44"/>
      <c r="E54" s="45"/>
      <c r="F54" s="14"/>
      <c r="G54" s="15"/>
    </row>
    <row r="55" spans="1:7" ht="46" x14ac:dyDescent="0.35">
      <c r="A55" s="21" t="s">
        <v>109</v>
      </c>
      <c r="B55" s="13" t="s">
        <v>110</v>
      </c>
      <c r="C55" s="44"/>
      <c r="D55" s="44"/>
      <c r="E55" s="45"/>
      <c r="F55" s="14"/>
      <c r="G55" s="15"/>
    </row>
    <row r="56" spans="1:7" ht="46" x14ac:dyDescent="0.35">
      <c r="A56" s="21" t="s">
        <v>111</v>
      </c>
      <c r="B56" s="13" t="s">
        <v>112</v>
      </c>
      <c r="C56" s="44"/>
      <c r="D56" s="44"/>
      <c r="E56" s="45"/>
      <c r="F56" s="14"/>
      <c r="G56" s="15"/>
    </row>
    <row r="57" spans="1:7" ht="57.5" x14ac:dyDescent="0.35">
      <c r="A57" s="21" t="s">
        <v>113</v>
      </c>
      <c r="B57" s="13" t="s">
        <v>114</v>
      </c>
      <c r="C57" s="44"/>
      <c r="D57" s="44"/>
      <c r="E57" s="45"/>
      <c r="F57" s="14"/>
      <c r="G57" s="15"/>
    </row>
    <row r="58" spans="1:7" ht="46" x14ac:dyDescent="0.35">
      <c r="A58" s="21" t="s">
        <v>115</v>
      </c>
      <c r="B58" s="13" t="s">
        <v>116</v>
      </c>
      <c r="C58" s="44"/>
      <c r="D58" s="44"/>
      <c r="E58" s="45"/>
      <c r="F58" s="14"/>
      <c r="G58" s="15"/>
    </row>
    <row r="59" spans="1:7" ht="80.5" x14ac:dyDescent="0.35">
      <c r="A59" s="21" t="s">
        <v>117</v>
      </c>
      <c r="B59" s="13" t="s">
        <v>118</v>
      </c>
      <c r="C59" s="44"/>
      <c r="D59" s="44"/>
      <c r="E59" s="45"/>
      <c r="F59" s="14"/>
      <c r="G59" s="15"/>
    </row>
    <row r="60" spans="1:7" ht="46" x14ac:dyDescent="0.35">
      <c r="A60" s="17" t="s">
        <v>119</v>
      </c>
      <c r="B60" s="18" t="s">
        <v>120</v>
      </c>
      <c r="C60" s="44"/>
      <c r="D60" s="44"/>
      <c r="E60" s="45"/>
      <c r="F60" s="14"/>
      <c r="G60" s="15"/>
    </row>
    <row r="61" spans="1:7" ht="149.5" x14ac:dyDescent="0.35">
      <c r="A61" s="21" t="s">
        <v>121</v>
      </c>
      <c r="B61" s="13" t="s">
        <v>122</v>
      </c>
      <c r="C61" s="44"/>
      <c r="D61" s="44"/>
      <c r="E61" s="45"/>
      <c r="F61" s="14"/>
      <c r="G61" s="15"/>
    </row>
    <row r="62" spans="1:7" ht="149.5" x14ac:dyDescent="0.35">
      <c r="A62" s="16" t="s">
        <v>123</v>
      </c>
      <c r="B62" s="13" t="s">
        <v>124</v>
      </c>
      <c r="C62" s="44"/>
      <c r="D62" s="44"/>
      <c r="E62" s="45"/>
      <c r="F62" s="14"/>
      <c r="G62" s="15"/>
    </row>
    <row r="63" spans="1:7" ht="69" x14ac:dyDescent="0.35">
      <c r="A63" s="21" t="s">
        <v>125</v>
      </c>
      <c r="B63" s="13" t="s">
        <v>126</v>
      </c>
      <c r="C63" s="44"/>
      <c r="D63" s="44"/>
      <c r="E63" s="45"/>
      <c r="F63" s="14"/>
      <c r="G63" s="15"/>
    </row>
    <row r="64" spans="1:7" ht="57.5" x14ac:dyDescent="0.35">
      <c r="A64" s="17" t="s">
        <v>127</v>
      </c>
      <c r="B64" s="18" t="s">
        <v>128</v>
      </c>
      <c r="C64" s="44"/>
      <c r="D64" s="44"/>
      <c r="E64" s="45"/>
      <c r="F64" s="14"/>
      <c r="G64" s="15"/>
    </row>
    <row r="65" spans="1:7" x14ac:dyDescent="0.35">
      <c r="A65" s="23" t="s">
        <v>129</v>
      </c>
      <c r="B65" s="24"/>
      <c r="C65" s="44"/>
      <c r="D65" s="44"/>
      <c r="E65" s="45"/>
      <c r="F65" s="14"/>
      <c r="G65" s="15"/>
    </row>
    <row r="66" spans="1:7" ht="46" x14ac:dyDescent="0.35">
      <c r="A66" s="25" t="s">
        <v>130</v>
      </c>
      <c r="B66" s="26" t="s">
        <v>131</v>
      </c>
      <c r="C66" s="44"/>
      <c r="D66" s="44"/>
      <c r="E66" s="45"/>
      <c r="F66" s="14">
        <f>SUM(F48)</f>
        <v>12447980</v>
      </c>
      <c r="G66" s="15">
        <f>SUM(G48)</f>
        <v>12447980</v>
      </c>
    </row>
    <row r="67" spans="1:7" x14ac:dyDescent="0.35">
      <c r="A67" s="27" t="s">
        <v>132</v>
      </c>
      <c r="B67" s="28"/>
      <c r="C67" s="44"/>
      <c r="D67" s="44"/>
      <c r="E67" s="45"/>
      <c r="F67" s="14"/>
      <c r="G67" s="15"/>
    </row>
    <row r="68" spans="1:7" x14ac:dyDescent="0.35">
      <c r="A68" s="27" t="s">
        <v>133</v>
      </c>
      <c r="B68" s="28"/>
      <c r="C68" s="44"/>
      <c r="D68" s="44"/>
      <c r="E68" s="45"/>
      <c r="F68" s="14"/>
      <c r="G68" s="15"/>
    </row>
    <row r="69" spans="1:7" x14ac:dyDescent="0.35">
      <c r="A69" s="29" t="s">
        <v>134</v>
      </c>
      <c r="B69" s="16" t="s">
        <v>135</v>
      </c>
      <c r="C69" s="44"/>
      <c r="D69" s="44"/>
      <c r="E69" s="45"/>
      <c r="F69" s="14"/>
      <c r="G69" s="15"/>
    </row>
    <row r="70" spans="1:7" ht="103.5" x14ac:dyDescent="0.35">
      <c r="A70" s="21" t="s">
        <v>136</v>
      </c>
      <c r="B70" s="16" t="s">
        <v>137</v>
      </c>
      <c r="C70" s="44"/>
      <c r="D70" s="44"/>
      <c r="E70" s="45"/>
      <c r="F70" s="14"/>
      <c r="G70" s="15"/>
    </row>
    <row r="71" spans="1:7" x14ac:dyDescent="0.35">
      <c r="A71" s="29" t="s">
        <v>138</v>
      </c>
      <c r="B71" s="16" t="s">
        <v>139</v>
      </c>
      <c r="C71" s="44"/>
      <c r="D71" s="44"/>
      <c r="E71" s="45"/>
      <c r="F71" s="14"/>
      <c r="G71" s="15"/>
    </row>
    <row r="72" spans="1:7" ht="69" x14ac:dyDescent="0.35">
      <c r="A72" s="22" t="s">
        <v>140</v>
      </c>
      <c r="B72" s="17" t="s">
        <v>141</v>
      </c>
      <c r="C72" s="44"/>
      <c r="D72" s="44"/>
      <c r="E72" s="45"/>
      <c r="F72" s="14"/>
      <c r="G72" s="15"/>
    </row>
    <row r="73" spans="1:7" ht="103.5" x14ac:dyDescent="0.35">
      <c r="A73" s="21" t="s">
        <v>142</v>
      </c>
      <c r="B73" s="16" t="s">
        <v>143</v>
      </c>
      <c r="C73" s="44"/>
      <c r="D73" s="44"/>
      <c r="E73" s="45"/>
      <c r="F73" s="14"/>
      <c r="G73" s="15"/>
    </row>
    <row r="74" spans="1:7" x14ac:dyDescent="0.35">
      <c r="A74" s="29" t="s">
        <v>144</v>
      </c>
      <c r="B74" s="16" t="s">
        <v>145</v>
      </c>
      <c r="C74" s="44"/>
      <c r="D74" s="44"/>
      <c r="E74" s="45"/>
      <c r="F74" s="14"/>
      <c r="G74" s="15"/>
    </row>
    <row r="75" spans="1:7" ht="103.5" x14ac:dyDescent="0.35">
      <c r="A75" s="21" t="s">
        <v>146</v>
      </c>
      <c r="B75" s="16" t="s">
        <v>147</v>
      </c>
      <c r="C75" s="44"/>
      <c r="D75" s="44"/>
      <c r="E75" s="45"/>
      <c r="F75" s="14"/>
      <c r="G75" s="15"/>
    </row>
    <row r="76" spans="1:7" x14ac:dyDescent="0.35">
      <c r="A76" s="29" t="s">
        <v>148</v>
      </c>
      <c r="B76" s="16" t="s">
        <v>149</v>
      </c>
      <c r="C76" s="44"/>
      <c r="D76" s="44"/>
      <c r="E76" s="45"/>
      <c r="F76" s="14"/>
      <c r="G76" s="15"/>
    </row>
    <row r="77" spans="1:7" x14ac:dyDescent="0.35">
      <c r="A77" s="30" t="s">
        <v>150</v>
      </c>
      <c r="B77" s="17" t="s">
        <v>151</v>
      </c>
      <c r="C77" s="44"/>
      <c r="D77" s="44"/>
      <c r="E77" s="45"/>
      <c r="F77" s="14"/>
      <c r="G77" s="15"/>
    </row>
    <row r="78" spans="1:7" ht="103.5" x14ac:dyDescent="0.35">
      <c r="A78" s="16" t="s">
        <v>152</v>
      </c>
      <c r="B78" s="16" t="s">
        <v>153</v>
      </c>
      <c r="C78" s="45">
        <v>1715952</v>
      </c>
      <c r="D78" s="44"/>
      <c r="E78" s="45">
        <v>608275</v>
      </c>
      <c r="F78" s="14">
        <v>1971118</v>
      </c>
      <c r="G78" s="15">
        <v>1971118</v>
      </c>
    </row>
    <row r="79" spans="1:7" ht="115" x14ac:dyDescent="0.35">
      <c r="A79" s="16" t="s">
        <v>154</v>
      </c>
      <c r="B79" s="16" t="s">
        <v>153</v>
      </c>
      <c r="C79" s="45"/>
      <c r="D79" s="44"/>
      <c r="E79" s="45"/>
      <c r="F79" s="14"/>
      <c r="G79" s="15"/>
    </row>
    <row r="80" spans="1:7" ht="103.5" x14ac:dyDescent="0.35">
      <c r="A80" s="16" t="s">
        <v>155</v>
      </c>
      <c r="B80" s="16" t="s">
        <v>156</v>
      </c>
      <c r="C80" s="45"/>
      <c r="D80" s="44"/>
      <c r="E80" s="45"/>
      <c r="F80" s="14"/>
      <c r="G80" s="15"/>
    </row>
    <row r="81" spans="1:7" ht="115" x14ac:dyDescent="0.35">
      <c r="A81" s="16" t="s">
        <v>157</v>
      </c>
      <c r="B81" s="16" t="s">
        <v>156</v>
      </c>
      <c r="C81" s="45"/>
      <c r="D81" s="44"/>
      <c r="E81" s="45"/>
      <c r="F81" s="14"/>
      <c r="G81" s="15"/>
    </row>
    <row r="82" spans="1:7" ht="46" x14ac:dyDescent="0.35">
      <c r="A82" s="17" t="s">
        <v>158</v>
      </c>
      <c r="B82" s="17" t="s">
        <v>159</v>
      </c>
      <c r="C82" s="45">
        <f>SUM(C78:C81)</f>
        <v>1715952</v>
      </c>
      <c r="D82" s="44"/>
      <c r="E82" s="45">
        <f>SUM(E78:E81)</f>
        <v>608275</v>
      </c>
      <c r="F82" s="14">
        <f>SUM(F78:F81)</f>
        <v>1971118</v>
      </c>
      <c r="G82" s="15">
        <f>SUM(G78:G81)</f>
        <v>1971118</v>
      </c>
    </row>
    <row r="83" spans="1:7" x14ac:dyDescent="0.35">
      <c r="A83" s="29" t="s">
        <v>160</v>
      </c>
      <c r="B83" s="16" t="s">
        <v>161</v>
      </c>
      <c r="C83" s="45"/>
      <c r="D83" s="44"/>
      <c r="E83" s="45"/>
      <c r="F83" s="14"/>
      <c r="G83" s="15"/>
    </row>
    <row r="84" spans="1:7" x14ac:dyDescent="0.35">
      <c r="A84" s="29" t="s">
        <v>162</v>
      </c>
      <c r="B84" s="16" t="s">
        <v>163</v>
      </c>
      <c r="C84" s="45"/>
      <c r="D84" s="44"/>
      <c r="E84" s="45"/>
      <c r="F84" s="14"/>
      <c r="G84" s="15"/>
    </row>
    <row r="85" spans="1:7" x14ac:dyDescent="0.35">
      <c r="A85" s="29" t="s">
        <v>164</v>
      </c>
      <c r="B85" s="16" t="s">
        <v>165</v>
      </c>
      <c r="C85" s="45">
        <v>40869775</v>
      </c>
      <c r="D85" s="44"/>
      <c r="E85" s="45">
        <v>60606323</v>
      </c>
      <c r="F85" s="14">
        <v>44207213</v>
      </c>
      <c r="G85" s="15">
        <v>44207213</v>
      </c>
    </row>
    <row r="86" spans="1:7" x14ac:dyDescent="0.35">
      <c r="A86" s="29" t="s">
        <v>166</v>
      </c>
      <c r="B86" s="16" t="s">
        <v>167</v>
      </c>
      <c r="C86" s="45"/>
      <c r="D86" s="44"/>
      <c r="E86" s="45"/>
      <c r="F86" s="14"/>
      <c r="G86" s="15"/>
    </row>
    <row r="87" spans="1:7" ht="80.5" x14ac:dyDescent="0.35">
      <c r="A87" s="21" t="s">
        <v>168</v>
      </c>
      <c r="B87" s="16" t="s">
        <v>169</v>
      </c>
      <c r="C87" s="45"/>
      <c r="D87" s="44"/>
      <c r="E87" s="45"/>
      <c r="F87" s="14"/>
      <c r="G87" s="15"/>
    </row>
    <row r="88" spans="1:7" ht="46" x14ac:dyDescent="0.35">
      <c r="A88" s="22" t="s">
        <v>170</v>
      </c>
      <c r="B88" s="17" t="s">
        <v>171</v>
      </c>
      <c r="C88" s="45">
        <f>SUM(C72+C77+C82+C83+C84+C85+C86+C87)</f>
        <v>42585727</v>
      </c>
      <c r="D88" s="44"/>
      <c r="E88" s="45">
        <f>SUM(E72+E77+E82+E83+E84+E85+E86+E87)</f>
        <v>61214598</v>
      </c>
      <c r="F88" s="14">
        <f>SUM(F72+F77+F82+F83+F85+F86+F87)</f>
        <v>46178331</v>
      </c>
      <c r="G88" s="15">
        <f>SUM(G72+G77+G82+G83+G85+G86+G87)</f>
        <v>46178331</v>
      </c>
    </row>
    <row r="89" spans="1:7" ht="103.5" x14ac:dyDescent="0.35">
      <c r="A89" s="21" t="s">
        <v>172</v>
      </c>
      <c r="B89" s="16" t="s">
        <v>173</v>
      </c>
      <c r="C89" s="45"/>
      <c r="D89" s="44"/>
      <c r="E89" s="45"/>
      <c r="F89" s="14"/>
      <c r="G89" s="15"/>
    </row>
    <row r="90" spans="1:7" ht="103.5" x14ac:dyDescent="0.35">
      <c r="A90" s="21" t="s">
        <v>174</v>
      </c>
      <c r="B90" s="16" t="s">
        <v>175</v>
      </c>
      <c r="C90" s="45"/>
      <c r="D90" s="44"/>
      <c r="E90" s="45"/>
      <c r="F90" s="14"/>
      <c r="G90" s="15"/>
    </row>
    <row r="91" spans="1:7" x14ac:dyDescent="0.35">
      <c r="A91" s="29" t="s">
        <v>176</v>
      </c>
      <c r="B91" s="16" t="s">
        <v>177</v>
      </c>
      <c r="C91" s="45"/>
      <c r="D91" s="44"/>
      <c r="E91" s="45"/>
      <c r="F91" s="14"/>
      <c r="G91" s="15"/>
    </row>
    <row r="92" spans="1:7" x14ac:dyDescent="0.35">
      <c r="A92" s="29" t="s">
        <v>178</v>
      </c>
      <c r="B92" s="16" t="s">
        <v>179</v>
      </c>
      <c r="C92" s="45"/>
      <c r="D92" s="44"/>
      <c r="E92" s="45"/>
      <c r="F92" s="14"/>
      <c r="G92" s="15"/>
    </row>
    <row r="93" spans="1:7" x14ac:dyDescent="0.35">
      <c r="A93" s="30" t="s">
        <v>180</v>
      </c>
      <c r="B93" s="17" t="s">
        <v>181</v>
      </c>
      <c r="C93" s="45"/>
      <c r="D93" s="44"/>
      <c r="E93" s="45"/>
      <c r="F93" s="14"/>
      <c r="G93" s="15"/>
    </row>
    <row r="94" spans="1:7" ht="92" x14ac:dyDescent="0.35">
      <c r="A94" s="22" t="s">
        <v>182</v>
      </c>
      <c r="B94" s="17" t="s">
        <v>183</v>
      </c>
      <c r="C94" s="45"/>
      <c r="D94" s="44"/>
      <c r="E94" s="45"/>
      <c r="F94" s="14"/>
      <c r="G94" s="15"/>
    </row>
    <row r="95" spans="1:7" x14ac:dyDescent="0.35">
      <c r="A95" s="31" t="s">
        <v>184</v>
      </c>
      <c r="B95" s="32" t="s">
        <v>185</v>
      </c>
      <c r="C95" s="45">
        <f>SUM(C88+C93+C94)</f>
        <v>42585727</v>
      </c>
      <c r="D95" s="44"/>
      <c r="E95" s="45">
        <f>SUM(E88+E93+E94)</f>
        <v>61214598</v>
      </c>
      <c r="F95" s="14">
        <f>SUM(F88)</f>
        <v>46178331</v>
      </c>
      <c r="G95" s="15">
        <f>SUM(C95:E95)</f>
        <v>103800325</v>
      </c>
    </row>
    <row r="96" spans="1:7" x14ac:dyDescent="0.35">
      <c r="A96" s="33" t="s">
        <v>186</v>
      </c>
      <c r="B96" s="34"/>
      <c r="C96" s="45">
        <f>SUM(C48+C95)</f>
        <v>50781138</v>
      </c>
      <c r="D96" s="45">
        <f>SUM(D48+D88)</f>
        <v>5158467</v>
      </c>
      <c r="E96" s="45">
        <f>SUM(E66+E95)</f>
        <v>61214598</v>
      </c>
      <c r="F96" s="52">
        <f>SUM(F48+F88)</f>
        <v>58626311</v>
      </c>
      <c r="G96" s="48">
        <f>SUM(G48+G88)</f>
        <v>58626311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2021-05-31T13:59:03Z</dcterms:created>
  <dcterms:modified xsi:type="dcterms:W3CDTF">2021-05-31T14:00:28Z</dcterms:modified>
</cp:coreProperties>
</file>