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BFC5D513-DC76-4204-B42A-13B0C519B227}" xr6:coauthVersionLast="47" xr6:coauthVersionMax="47" xr10:uidLastSave="{00000000-0000-0000-0000-000000000000}"/>
  <bookViews>
    <workbookView xWindow="-120" yWindow="-120" windowWidth="29040" windowHeight="15840" xr2:uid="{A860559E-7E6C-4485-9314-C4C2A4283B7A}"/>
  </bookViews>
  <sheets>
    <sheet name="RM_3.sz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H24" i="1"/>
  <c r="I24" i="1" s="1"/>
  <c r="B24" i="1"/>
  <c r="B25" i="1" s="1"/>
  <c r="I23" i="1"/>
  <c r="H23" i="1"/>
  <c r="H22" i="1"/>
  <c r="I22" i="1" s="1"/>
  <c r="I21" i="1"/>
  <c r="H21" i="1"/>
  <c r="H20" i="1"/>
  <c r="I20" i="1" s="1"/>
  <c r="I19" i="1"/>
  <c r="H19" i="1"/>
  <c r="H18" i="1"/>
  <c r="I18" i="1" s="1"/>
  <c r="I17" i="1"/>
  <c r="H17" i="1"/>
  <c r="H16" i="1"/>
  <c r="I16" i="1" s="1"/>
  <c r="I15" i="1"/>
  <c r="H15" i="1"/>
  <c r="H14" i="1"/>
  <c r="I14" i="1" s="1"/>
  <c r="I13" i="1"/>
  <c r="H13" i="1"/>
  <c r="H12" i="1"/>
  <c r="I12" i="1" s="1"/>
  <c r="I11" i="1"/>
  <c r="H11" i="1"/>
  <c r="H10" i="1"/>
  <c r="I10" i="1" s="1"/>
  <c r="I9" i="1"/>
  <c r="H9" i="1"/>
  <c r="H8" i="1"/>
  <c r="H25" i="1" s="1"/>
  <c r="I7" i="1"/>
  <c r="H7" i="1"/>
  <c r="I5" i="1"/>
  <c r="H5" i="1"/>
  <c r="F5" i="1"/>
  <c r="E5" i="1"/>
  <c r="D5" i="1"/>
  <c r="I4" i="1"/>
  <c r="C1" i="1"/>
  <c r="I8" i="1" l="1"/>
  <c r="I25" i="1" s="1"/>
</calcChain>
</file>

<file path=xl/sharedStrings.xml><?xml version="1.0" encoding="utf-8"?>
<sst xmlns="http://schemas.openxmlformats.org/spreadsheetml/2006/main" count="51" uniqueCount="36">
  <si>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</si>
  <si>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</si>
  <si>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</si>
  <si>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</si>
  <si>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Első számú módosítás</t>
  </si>
  <si>
    <t>A</t>
  </si>
  <si>
    <t>B</t>
  </si>
  <si>
    <t>C</t>
  </si>
  <si>
    <t>D</t>
  </si>
  <si>
    <t>E</t>
  </si>
  <si>
    <t>F</t>
  </si>
  <si>
    <t>G</t>
  </si>
  <si>
    <t>H=(F+G)</t>
  </si>
  <si>
    <t>I=(E+H)</t>
  </si>
  <si>
    <t>Bölcsőde tervek</t>
  </si>
  <si>
    <t>2019-2022</t>
  </si>
  <si>
    <t>Duna-part út tervek</t>
  </si>
  <si>
    <t>2021</t>
  </si>
  <si>
    <t>Óvoda tervek</t>
  </si>
  <si>
    <t>Rendezési terv</t>
  </si>
  <si>
    <t>2020-2021</t>
  </si>
  <si>
    <t>Tanácsterem márvány tábla</t>
  </si>
  <si>
    <t>Kútfúrás tervek</t>
  </si>
  <si>
    <t>Víz optimalizálása</t>
  </si>
  <si>
    <t>Térkép biológiai</t>
  </si>
  <si>
    <t>Tavasz utcai belvíz elvezetés</t>
  </si>
  <si>
    <t>Bocskai, Tavasz utca belvíz tervek</t>
  </si>
  <si>
    <t>Bocskai zsákutca belvíz elvezetése és útjavítása</t>
  </si>
  <si>
    <t>Kisértékű eszközök beszerzése</t>
  </si>
  <si>
    <t>Hivatal beruházások</t>
  </si>
  <si>
    <t>Dobó Sándor Óvoda beruházások</t>
  </si>
  <si>
    <t>Petőfi Művelődési Központ beruházások</t>
  </si>
  <si>
    <t>Központi Konyha beruházások</t>
  </si>
  <si>
    <t>Gyejó beruházások</t>
  </si>
  <si>
    <t>Beruházások általános forgalmi adója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</si>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</sst>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 applyProtection="1">
      <alignment horizontal="left" vertical="center" wrapText="1"/>
      <protection locked="0"/>
    </xf>
    <xf numFmtId="164" fontId="9" fillId="0" borderId="8" xfId="0" applyNumberFormat="1" applyFont="1" applyBorder="1" applyAlignment="1" applyProtection="1">
      <alignment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Border="1" applyAlignment="1">
      <alignment vertical="center" wrapText="1"/>
    </xf>
    <xf numFmtId="164" fontId="9" fillId="0" borderId="9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 applyProtection="1">
      <alignment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1">
          <cell r="R1" t="str">
            <v>ben</v>
          </cell>
        </row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I2" t="str">
            <v>Forintban!</v>
          </cell>
        </row>
        <row r="4">
          <cell r="H4" t="str">
            <v>2021. évi halmozott módosítás</v>
          </cell>
          <cell r="I4" t="str">
            <v>2021. első módosítás után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4E23-2FDD-41FA-9D25-740FE44031FD}">
  <sheetPr>
    <tabColor rgb="FF92D050"/>
  </sheetPr>
  <dimension ref="A1:I25"/>
  <sheetViews>
    <sheetView tabSelected="1" zoomScale="110" zoomScaleNormal="110" workbookViewId="0">
      <selection activeCell="A16" sqref="A16:C16"/>
    </sheetView>
  </sheetViews>
  <sheetFormatPr defaultRowHeight="12.75" x14ac:dyDescent="0.2"/>
  <cols>
    <col min="1" max="1" width="38.83203125" style="1" customWidth="1"/>
    <col min="2" max="9" width="15.83203125" style="2" customWidth="1"/>
    <col min="10" max="11" width="12.83203125" style="2" customWidth="1"/>
    <col min="12" max="12" width="13.83203125" style="2" customWidth="1"/>
    <col min="13" max="16384" width="9.33203125" style="2"/>
  </cols>
  <sheetData>
    <row r="1" spans="1:9" ht="15" x14ac:dyDescent="0.2">
      <c r="C1" s="3" t="str">
        <f>CONCATENATE("3. melléklet ",[1]AD!A7," ",[1]AD!B7," ",[1]AD!C7," ",[1]AD!D7," ",[1]AD!E7," ",[1]AD!F7," ",[1]AD!G7," ",[1]AD!H7)</f>
        <v>3. melléklet a 12 / 2021 ( VI.10. ) önkormányzati rendelethez</v>
      </c>
      <c r="D1" s="4"/>
      <c r="E1" s="4"/>
      <c r="F1" s="4"/>
      <c r="G1" s="4"/>
      <c r="H1" s="4"/>
      <c r="I1" s="4"/>
    </row>
    <row r="3" spans="1:9" ht="25.5" customHeigh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</row>
    <row r="4" spans="1:9" ht="22.5" customHeight="1" thickBot="1" x14ac:dyDescent="0.3">
      <c r="I4" s="6" t="str">
        <f>'[1]RM_2.2.'!I2</f>
        <v>Forintban!</v>
      </c>
    </row>
    <row r="5" spans="1:9" s="11" customFormat="1" ht="44.45" customHeight="1" thickBot="1" x14ac:dyDescent="0.25">
      <c r="A5" s="7" t="s">
        <v>1</v>
      </c>
      <c r="B5" s="8" t="s">
        <v>2</v>
      </c>
      <c r="C5" s="8" t="s">
        <v>3</v>
      </c>
      <c r="D5" s="8" t="str">
        <f>+CONCATENATE("Felhasználás   ",LEFT([1]RM_ÖF!A6,4)-1,". XII. 31-ig")</f>
        <v>Felhasználás   2020. XII. 31-ig</v>
      </c>
      <c r="E5" s="8" t="str">
        <f>+CONCATENATE(LEFT([1]RM_ÖF!A6,4),". évi",CHAR(10),"eredeti előirányzat")</f>
        <v>2021. évi
eredeti előirányzat</v>
      </c>
      <c r="F5" s="9" t="str">
        <f>CONCATENATE("Eddigi módosítások összege ",[1]AD!D7,"-",[1]AD!R1)</f>
        <v>Eddigi módosítások összege 2021-ben</v>
      </c>
      <c r="G5" s="9" t="s">
        <v>4</v>
      </c>
      <c r="H5" s="10" t="str">
        <f>'[1]RM_2.2.'!H4</f>
        <v>2021. évi halmozott módosítás</v>
      </c>
      <c r="I5" s="10" t="str">
        <f>'[1]RM_2.2.'!I4</f>
        <v>2021. első módosítás után</v>
      </c>
    </row>
    <row r="6" spans="1:9" ht="12" customHeight="1" thickBot="1" x14ac:dyDescent="0.25">
      <c r="A6" s="12" t="s">
        <v>5</v>
      </c>
      <c r="B6" s="13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4" t="s">
        <v>12</v>
      </c>
      <c r="I6" s="15" t="s">
        <v>13</v>
      </c>
    </row>
    <row r="7" spans="1:9" ht="15.95" customHeight="1" x14ac:dyDescent="0.2">
      <c r="A7" s="16" t="s">
        <v>14</v>
      </c>
      <c r="B7" s="17">
        <v>240548884</v>
      </c>
      <c r="C7" s="18" t="s">
        <v>15</v>
      </c>
      <c r="D7" s="17">
        <v>4650000</v>
      </c>
      <c r="E7" s="17">
        <v>5522000</v>
      </c>
      <c r="F7" s="17"/>
      <c r="G7" s="17">
        <v>240000000</v>
      </c>
      <c r="H7" s="19">
        <f>F7+G7</f>
        <v>240000000</v>
      </c>
      <c r="I7" s="20">
        <f>E7+H7</f>
        <v>245522000</v>
      </c>
    </row>
    <row r="8" spans="1:9" ht="15.95" customHeight="1" x14ac:dyDescent="0.2">
      <c r="A8" s="16" t="s">
        <v>16</v>
      </c>
      <c r="B8" s="17">
        <v>5737000</v>
      </c>
      <c r="C8" s="18" t="s">
        <v>17</v>
      </c>
      <c r="D8" s="17"/>
      <c r="E8" s="17">
        <v>5737000</v>
      </c>
      <c r="F8" s="17"/>
      <c r="G8" s="17"/>
      <c r="H8" s="19">
        <f t="shared" ref="H8:H24" si="0">F8+G8</f>
        <v>0</v>
      </c>
      <c r="I8" s="20">
        <f>E8+H8</f>
        <v>5737000</v>
      </c>
    </row>
    <row r="9" spans="1:9" ht="15.95" customHeight="1" x14ac:dyDescent="0.2">
      <c r="A9" s="16" t="s">
        <v>18</v>
      </c>
      <c r="B9" s="17">
        <v>14800000</v>
      </c>
      <c r="C9" s="18" t="s">
        <v>17</v>
      </c>
      <c r="D9" s="17"/>
      <c r="E9" s="17">
        <v>14800000</v>
      </c>
      <c r="F9" s="17"/>
      <c r="G9" s="17">
        <v>-14800000</v>
      </c>
      <c r="H9" s="19">
        <f t="shared" si="0"/>
        <v>-14800000</v>
      </c>
      <c r="I9" s="20">
        <f t="shared" ref="I9:I24" si="1">E9+H9</f>
        <v>0</v>
      </c>
    </row>
    <row r="10" spans="1:9" ht="15.95" customHeight="1" x14ac:dyDescent="0.2">
      <c r="A10" s="16" t="s">
        <v>19</v>
      </c>
      <c r="B10" s="17">
        <v>24496500</v>
      </c>
      <c r="C10" s="18" t="s">
        <v>20</v>
      </c>
      <c r="D10" s="17">
        <v>8191500</v>
      </c>
      <c r="E10" s="17">
        <v>16305000</v>
      </c>
      <c r="F10" s="17"/>
      <c r="G10" s="17"/>
      <c r="H10" s="19">
        <f t="shared" si="0"/>
        <v>0</v>
      </c>
      <c r="I10" s="20">
        <f t="shared" si="1"/>
        <v>16305000</v>
      </c>
    </row>
    <row r="11" spans="1:9" ht="15.95" customHeight="1" x14ac:dyDescent="0.2">
      <c r="A11" s="16" t="s">
        <v>21</v>
      </c>
      <c r="B11" s="17">
        <v>400000</v>
      </c>
      <c r="C11" s="18" t="s">
        <v>17</v>
      </c>
      <c r="D11" s="17"/>
      <c r="E11" s="17">
        <v>400000</v>
      </c>
      <c r="F11" s="17"/>
      <c r="G11" s="17"/>
      <c r="H11" s="19">
        <f t="shared" si="0"/>
        <v>0</v>
      </c>
      <c r="I11" s="20">
        <f t="shared" si="1"/>
        <v>400000</v>
      </c>
    </row>
    <row r="12" spans="1:9" ht="15.95" customHeight="1" x14ac:dyDescent="0.2">
      <c r="A12" s="16" t="s">
        <v>22</v>
      </c>
      <c r="B12" s="17">
        <v>4000000</v>
      </c>
      <c r="C12" s="18" t="s">
        <v>17</v>
      </c>
      <c r="D12" s="17"/>
      <c r="E12" s="17">
        <v>4000000</v>
      </c>
      <c r="F12" s="17"/>
      <c r="G12" s="17"/>
      <c r="H12" s="19">
        <f t="shared" si="0"/>
        <v>0</v>
      </c>
      <c r="I12" s="20">
        <f t="shared" si="1"/>
        <v>4000000</v>
      </c>
    </row>
    <row r="13" spans="1:9" ht="15.95" customHeight="1" x14ac:dyDescent="0.2">
      <c r="A13" s="16" t="s">
        <v>23</v>
      </c>
      <c r="B13" s="17">
        <v>10014105</v>
      </c>
      <c r="C13" s="18" t="s">
        <v>17</v>
      </c>
      <c r="D13" s="17"/>
      <c r="E13" s="17">
        <v>10014105</v>
      </c>
      <c r="F13" s="17"/>
      <c r="G13" s="17"/>
      <c r="H13" s="19">
        <f t="shared" si="0"/>
        <v>0</v>
      </c>
      <c r="I13" s="20">
        <f t="shared" si="1"/>
        <v>10014105</v>
      </c>
    </row>
    <row r="14" spans="1:9" ht="15.95" customHeight="1" x14ac:dyDescent="0.2">
      <c r="A14" s="16" t="s">
        <v>24</v>
      </c>
      <c r="B14" s="17">
        <v>543424</v>
      </c>
      <c r="C14" s="18" t="s">
        <v>17</v>
      </c>
      <c r="D14" s="17"/>
      <c r="E14" s="17">
        <v>543424</v>
      </c>
      <c r="F14" s="17"/>
      <c r="G14" s="17"/>
      <c r="H14" s="19">
        <f t="shared" si="0"/>
        <v>0</v>
      </c>
      <c r="I14" s="20">
        <f t="shared" si="1"/>
        <v>543424</v>
      </c>
    </row>
    <row r="15" spans="1:9" ht="15.95" customHeight="1" x14ac:dyDescent="0.2">
      <c r="A15" s="16" t="s">
        <v>25</v>
      </c>
      <c r="B15" s="17">
        <v>26606785</v>
      </c>
      <c r="C15" s="18" t="s">
        <v>17</v>
      </c>
      <c r="D15" s="17"/>
      <c r="E15" s="17">
        <v>26606785</v>
      </c>
      <c r="F15" s="17"/>
      <c r="G15" s="17"/>
      <c r="H15" s="19">
        <f t="shared" si="0"/>
        <v>0</v>
      </c>
      <c r="I15" s="20">
        <f t="shared" si="1"/>
        <v>26606785</v>
      </c>
    </row>
    <row r="16" spans="1:9" ht="15.95" customHeight="1" x14ac:dyDescent="0.2">
      <c r="A16" s="16" t="s">
        <v>26</v>
      </c>
      <c r="B16" s="17">
        <v>850000</v>
      </c>
      <c r="C16" s="18" t="s">
        <v>17</v>
      </c>
      <c r="D16" s="17"/>
      <c r="E16" s="17">
        <v>850000</v>
      </c>
      <c r="F16" s="17"/>
      <c r="G16" s="17">
        <v>-850000</v>
      </c>
      <c r="H16" s="19">
        <f t="shared" si="0"/>
        <v>-850000</v>
      </c>
      <c r="I16" s="20">
        <f t="shared" si="1"/>
        <v>0</v>
      </c>
    </row>
    <row r="17" spans="1:9" ht="15.95" customHeight="1" x14ac:dyDescent="0.2">
      <c r="A17" s="16" t="s">
        <v>27</v>
      </c>
      <c r="B17" s="17">
        <v>1574803</v>
      </c>
      <c r="C17" s="18" t="s">
        <v>17</v>
      </c>
      <c r="D17" s="17"/>
      <c r="E17" s="17">
        <v>1574803</v>
      </c>
      <c r="F17" s="17"/>
      <c r="G17" s="17"/>
      <c r="H17" s="19">
        <f t="shared" si="0"/>
        <v>0</v>
      </c>
      <c r="I17" s="20">
        <f t="shared" si="1"/>
        <v>1574803</v>
      </c>
    </row>
    <row r="18" spans="1:9" ht="15.95" customHeight="1" x14ac:dyDescent="0.2">
      <c r="A18" s="16" t="s">
        <v>28</v>
      </c>
      <c r="B18" s="17">
        <v>50000</v>
      </c>
      <c r="C18" s="18" t="s">
        <v>17</v>
      </c>
      <c r="D18" s="17"/>
      <c r="E18" s="17">
        <v>50000</v>
      </c>
      <c r="F18" s="17"/>
      <c r="G18" s="17">
        <v>480493</v>
      </c>
      <c r="H18" s="19">
        <f t="shared" si="0"/>
        <v>480493</v>
      </c>
      <c r="I18" s="20">
        <f t="shared" si="1"/>
        <v>530493</v>
      </c>
    </row>
    <row r="19" spans="1:9" ht="15.95" customHeight="1" x14ac:dyDescent="0.2">
      <c r="A19" s="16" t="s">
        <v>29</v>
      </c>
      <c r="B19" s="17">
        <v>2300000</v>
      </c>
      <c r="C19" s="18" t="s">
        <v>17</v>
      </c>
      <c r="D19" s="17"/>
      <c r="E19" s="17">
        <v>2300000</v>
      </c>
      <c r="F19" s="17"/>
      <c r="G19" s="17"/>
      <c r="H19" s="19">
        <f t="shared" si="0"/>
        <v>0</v>
      </c>
      <c r="I19" s="20">
        <f t="shared" si="1"/>
        <v>2300000</v>
      </c>
    </row>
    <row r="20" spans="1:9" ht="15.95" customHeight="1" x14ac:dyDescent="0.2">
      <c r="A20" s="16" t="s">
        <v>30</v>
      </c>
      <c r="B20" s="17">
        <v>1370000</v>
      </c>
      <c r="C20" s="18" t="s">
        <v>17</v>
      </c>
      <c r="D20" s="17"/>
      <c r="E20" s="17">
        <v>1370000</v>
      </c>
      <c r="F20" s="17"/>
      <c r="G20" s="17"/>
      <c r="H20" s="19">
        <f t="shared" si="0"/>
        <v>0</v>
      </c>
      <c r="I20" s="20">
        <f t="shared" si="1"/>
        <v>1370000</v>
      </c>
    </row>
    <row r="21" spans="1:9" ht="15.95" customHeight="1" x14ac:dyDescent="0.2">
      <c r="A21" s="16" t="s">
        <v>31</v>
      </c>
      <c r="B21" s="17">
        <v>1400000</v>
      </c>
      <c r="C21" s="18" t="s">
        <v>17</v>
      </c>
      <c r="D21" s="17"/>
      <c r="E21" s="17">
        <v>1400000</v>
      </c>
      <c r="F21" s="17"/>
      <c r="G21" s="17"/>
      <c r="H21" s="19">
        <f t="shared" si="0"/>
        <v>0</v>
      </c>
      <c r="I21" s="20">
        <f t="shared" si="1"/>
        <v>1400000</v>
      </c>
    </row>
    <row r="22" spans="1:9" ht="15.95" customHeight="1" x14ac:dyDescent="0.2">
      <c r="A22" s="16" t="s">
        <v>32</v>
      </c>
      <c r="B22" s="17">
        <v>1650000</v>
      </c>
      <c r="C22" s="18" t="s">
        <v>17</v>
      </c>
      <c r="D22" s="17"/>
      <c r="E22" s="17">
        <v>1650000</v>
      </c>
      <c r="F22" s="17"/>
      <c r="G22" s="17"/>
      <c r="H22" s="19">
        <f t="shared" si="0"/>
        <v>0</v>
      </c>
      <c r="I22" s="20">
        <f t="shared" si="1"/>
        <v>1650000</v>
      </c>
    </row>
    <row r="23" spans="1:9" ht="15.95" customHeight="1" x14ac:dyDescent="0.2">
      <c r="A23" s="16" t="s">
        <v>33</v>
      </c>
      <c r="B23" s="17">
        <v>100000</v>
      </c>
      <c r="C23" s="18" t="s">
        <v>17</v>
      </c>
      <c r="D23" s="17"/>
      <c r="E23" s="17">
        <v>100000</v>
      </c>
      <c r="F23" s="17"/>
      <c r="G23" s="17"/>
      <c r="H23" s="19">
        <f t="shared" si="0"/>
        <v>0</v>
      </c>
      <c r="I23" s="20">
        <f t="shared" si="1"/>
        <v>100000</v>
      </c>
    </row>
    <row r="24" spans="1:9" ht="15.95" customHeight="1" thickBot="1" x14ac:dyDescent="0.25">
      <c r="A24" s="16" t="s">
        <v>34</v>
      </c>
      <c r="B24" s="21">
        <f>2211705+25089242+62201758</f>
        <v>89502705</v>
      </c>
      <c r="C24" s="22" t="s">
        <v>20</v>
      </c>
      <c r="D24" s="21">
        <v>2211705</v>
      </c>
      <c r="E24" s="21">
        <v>25089242</v>
      </c>
      <c r="F24" s="21"/>
      <c r="G24" s="21">
        <v>-4095266</v>
      </c>
      <c r="H24" s="19">
        <f t="shared" si="0"/>
        <v>-4095266</v>
      </c>
      <c r="I24" s="23">
        <f t="shared" si="1"/>
        <v>20993976</v>
      </c>
    </row>
    <row r="25" spans="1:9" s="28" customFormat="1" ht="18" customHeight="1" thickBot="1" x14ac:dyDescent="0.25">
      <c r="A25" s="24" t="s">
        <v>35</v>
      </c>
      <c r="B25" s="25">
        <f>SUM(B7:B24)</f>
        <v>425944206</v>
      </c>
      <c r="C25" s="26"/>
      <c r="D25" s="25">
        <f>SUM(D7:D24)</f>
        <v>15053205</v>
      </c>
      <c r="E25" s="25">
        <f>SUM(E7:E24)</f>
        <v>118312359</v>
      </c>
      <c r="F25" s="25">
        <f t="shared" ref="F25:G25" si="2">SUM(F7:F24)</f>
        <v>0</v>
      </c>
      <c r="G25" s="25">
        <f t="shared" si="2"/>
        <v>220735227</v>
      </c>
      <c r="H25" s="25">
        <f>SUM(H7:H24)</f>
        <v>220735227</v>
      </c>
      <c r="I25" s="27">
        <f>SUM(I7:I24)</f>
        <v>339047586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RM_3.sz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2021-06-07T08:55:35Z</dcterms:created>
  <dcterms:modified xsi:type="dcterms:W3CDTF">2021-06-07T08:55:46Z</dcterms:modified>
</cp:coreProperties>
</file>