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1126A899-DB8B-4A72-9E54-97E06E0B262C}" xr6:coauthVersionLast="47" xr6:coauthVersionMax="47" xr10:uidLastSave="{00000000-0000-0000-0000-000000000000}"/>
  <bookViews>
    <workbookView xWindow="-120" yWindow="-120" windowWidth="29040" windowHeight="15840" xr2:uid="{E39A91A9-3749-479D-B3C1-8D3F14900085}"/>
  </bookViews>
  <sheets>
    <sheet name="RM_5.4" sheetId="1" r:id="rId1"/>
  </sheets>
  <externalReferences>
    <externalReference r:id="rId2"/>
  </externalReferences>
  <definedNames>
    <definedName name="_xlnm.Print_Titles" localSheetId="0">'RM_5.4'!$1:$7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K59" i="1"/>
  <c r="J59" i="1"/>
  <c r="H57" i="1"/>
  <c r="D57" i="1"/>
  <c r="J56" i="1"/>
  <c r="K56" i="1" s="1"/>
  <c r="J55" i="1"/>
  <c r="K55" i="1" s="1"/>
  <c r="J54" i="1"/>
  <c r="K54" i="1" s="1"/>
  <c r="J53" i="1"/>
  <c r="K53" i="1" s="1"/>
  <c r="J52" i="1"/>
  <c r="K52" i="1" s="1"/>
  <c r="K51" i="1" s="1"/>
  <c r="J51" i="1"/>
  <c r="I51" i="1"/>
  <c r="H51" i="1"/>
  <c r="G51" i="1"/>
  <c r="G57" i="1" s="1"/>
  <c r="F51" i="1"/>
  <c r="E51" i="1"/>
  <c r="D51" i="1"/>
  <c r="C51" i="1"/>
  <c r="C57" i="1" s="1"/>
  <c r="K50" i="1"/>
  <c r="J50" i="1"/>
  <c r="J49" i="1"/>
  <c r="K49" i="1" s="1"/>
  <c r="K48" i="1"/>
  <c r="J48" i="1"/>
  <c r="J47" i="1"/>
  <c r="K47" i="1" s="1"/>
  <c r="K46" i="1"/>
  <c r="K45" i="1" s="1"/>
  <c r="J46" i="1"/>
  <c r="J45" i="1"/>
  <c r="J57" i="1" s="1"/>
  <c r="I45" i="1"/>
  <c r="I57" i="1" s="1"/>
  <c r="H45" i="1"/>
  <c r="G45" i="1"/>
  <c r="F45" i="1"/>
  <c r="F57" i="1" s="1"/>
  <c r="E45" i="1"/>
  <c r="E57" i="1" s="1"/>
  <c r="D45" i="1"/>
  <c r="C45" i="1"/>
  <c r="K42" i="1"/>
  <c r="J42" i="1"/>
  <c r="J41" i="1"/>
  <c r="K41" i="1" s="1"/>
  <c r="K40" i="1"/>
  <c r="K39" i="1" s="1"/>
  <c r="J40" i="1"/>
  <c r="J39" i="1"/>
  <c r="I39" i="1"/>
  <c r="H39" i="1"/>
  <c r="G39" i="1"/>
  <c r="F39" i="1"/>
  <c r="E39" i="1"/>
  <c r="D39" i="1"/>
  <c r="C39" i="1"/>
  <c r="G38" i="1"/>
  <c r="G43" i="1" s="1"/>
  <c r="C38" i="1"/>
  <c r="C43" i="1" s="1"/>
  <c r="K37" i="1"/>
  <c r="J37" i="1"/>
  <c r="J36" i="1"/>
  <c r="K36" i="1" s="1"/>
  <c r="K35" i="1"/>
  <c r="J35" i="1"/>
  <c r="J34" i="1"/>
  <c r="K34" i="1" s="1"/>
  <c r="K33" i="1"/>
  <c r="J33" i="1"/>
  <c r="I32" i="1"/>
  <c r="H32" i="1"/>
  <c r="G32" i="1"/>
  <c r="F32" i="1"/>
  <c r="E32" i="1"/>
  <c r="D32" i="1"/>
  <c r="C32" i="1"/>
  <c r="J31" i="1"/>
  <c r="K31" i="1" s="1"/>
  <c r="J30" i="1"/>
  <c r="K30" i="1" s="1"/>
  <c r="J29" i="1"/>
  <c r="J28" i="1" s="1"/>
  <c r="I28" i="1"/>
  <c r="H28" i="1"/>
  <c r="G28" i="1"/>
  <c r="F28" i="1"/>
  <c r="E28" i="1"/>
  <c r="D28" i="1"/>
  <c r="C28" i="1"/>
  <c r="J26" i="1"/>
  <c r="K26" i="1" s="1"/>
  <c r="K25" i="1"/>
  <c r="J25" i="1"/>
  <c r="J24" i="1"/>
  <c r="K24" i="1" s="1"/>
  <c r="K23" i="1"/>
  <c r="K22" i="1" s="1"/>
  <c r="J23" i="1"/>
  <c r="J22" i="1"/>
  <c r="I22" i="1"/>
  <c r="H22" i="1"/>
  <c r="G22" i="1"/>
  <c r="F22" i="1"/>
  <c r="F38" i="1" s="1"/>
  <c r="F43" i="1" s="1"/>
  <c r="E22" i="1"/>
  <c r="D22" i="1"/>
  <c r="C22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J10" i="1" s="1"/>
  <c r="I10" i="1"/>
  <c r="I38" i="1" s="1"/>
  <c r="I43" i="1" s="1"/>
  <c r="H10" i="1"/>
  <c r="H38" i="1" s="1"/>
  <c r="H43" i="1" s="1"/>
  <c r="G10" i="1"/>
  <c r="F10" i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2" i="1"/>
  <c r="K1" i="1"/>
  <c r="C58" i="1" l="1"/>
  <c r="K57" i="1"/>
  <c r="K32" i="1"/>
  <c r="K29" i="1"/>
  <c r="K28" i="1" s="1"/>
  <c r="J32" i="1"/>
  <c r="J38" i="1" s="1"/>
  <c r="J43" i="1" s="1"/>
  <c r="K11" i="1"/>
  <c r="K10" i="1" s="1"/>
  <c r="K38" i="1" s="1"/>
  <c r="K43" i="1" s="1"/>
  <c r="K58" i="1" s="1"/>
</calcChain>
</file>

<file path=xl/sharedStrings.xml><?xml version="1.0" encoding="utf-8"?>
<sst xmlns="http://schemas.openxmlformats.org/spreadsheetml/2006/main" count="119" uniqueCount="105">
  <si>
    <t>Költségvetési szerv megnevezése</t>
  </si>
  <si>
    <t>04</t>
  </si>
  <si>
    <t>Feladat megnevezése</t>
  </si>
  <si>
    <t xml:space="preserve">Összes bevétel, kiadás </t>
  </si>
  <si>
    <t>01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</si>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</sst>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3483B644-5C20-4299-8F9D-F9C5C613A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  <row r="15">
          <cell r="B15" t="str">
            <v>Petőfi Művelődési Központ és Könyvtár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K5" t="str">
            <v>Első számú módosítás utáni előirányzat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BA83-E267-404C-A14F-318A127DE145}">
  <sheetPr>
    <tabColor rgb="FF92D050"/>
  </sheetPr>
  <dimension ref="A1:K60"/>
  <sheetViews>
    <sheetView tabSelected="1" zoomScale="110" zoomScaleNormal="110" workbookViewId="0">
      <selection activeCell="D43" sqref="D43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CONCATENATE("5.4. melléklet ",[1]AD!A7," ",[1]AD!B7," ",[1]AD!C7," ",[1]AD!D7," ",[1]AD!E7," ",[1]AD!F7," ",[1]AD!G7," ",[1]AD!H7)</f>
        <v>5.4. melléklet a 12 / 2021 ( VI.10. ) önkormányzati rendelethez</v>
      </c>
    </row>
    <row r="2" spans="1:11" s="9" customFormat="1" ht="36" x14ac:dyDescent="0.2">
      <c r="A2" s="5" t="s">
        <v>0</v>
      </c>
      <c r="B2" s="6" t="str">
        <f>CONCATENATE([1]AD!B15)</f>
        <v>Petőfi Művelődési Központ és Könyvtár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 t="s">
        <v>4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5</v>
      </c>
    </row>
    <row r="5" spans="1:11" s="21" customFormat="1" ht="14.1" customHeight="1" x14ac:dyDescent="0.2">
      <c r="A5" s="18" t="s">
        <v>6</v>
      </c>
      <c r="B5" s="19" t="s">
        <v>7</v>
      </c>
      <c r="C5" s="19" t="s">
        <v>8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9</v>
      </c>
      <c r="K5" s="20" t="str">
        <f>CONCATENATE('[1]RM_6.3.3.sz.mell'!K5)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10</v>
      </c>
      <c r="B8" s="33" t="s">
        <v>11</v>
      </c>
      <c r="C8" s="33" t="s">
        <v>12</v>
      </c>
      <c r="D8" s="33" t="s">
        <v>13</v>
      </c>
      <c r="E8" s="33" t="s">
        <v>14</v>
      </c>
      <c r="F8" s="33" t="s">
        <v>15</v>
      </c>
      <c r="G8" s="33" t="s">
        <v>16</v>
      </c>
      <c r="H8" s="33" t="s">
        <v>17</v>
      </c>
      <c r="I8" s="33" t="s">
        <v>18</v>
      </c>
      <c r="J8" s="34" t="s">
        <v>19</v>
      </c>
      <c r="K8" s="35" t="s">
        <v>20</v>
      </c>
    </row>
    <row r="9" spans="1:11" s="36" customFormat="1" ht="10.5" customHeight="1" thickBot="1" x14ac:dyDescent="0.25">
      <c r="A9" s="37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22</v>
      </c>
      <c r="B10" s="41" t="s">
        <v>23</v>
      </c>
      <c r="C10" s="42">
        <f>SUM(C11:C21)</f>
        <v>18676470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18676470</v>
      </c>
    </row>
    <row r="11" spans="1:11" s="43" customFormat="1" ht="12" customHeight="1" x14ac:dyDescent="0.2">
      <c r="A11" s="44" t="s">
        <v>24</v>
      </c>
      <c r="B11" s="45" t="s">
        <v>25</v>
      </c>
      <c r="C11" s="46">
        <v>1100000</v>
      </c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1100000</v>
      </c>
    </row>
    <row r="12" spans="1:11" s="43" customFormat="1" ht="12" customHeight="1" x14ac:dyDescent="0.2">
      <c r="A12" s="49" t="s">
        <v>26</v>
      </c>
      <c r="B12" s="50" t="s">
        <v>27</v>
      </c>
      <c r="C12" s="51">
        <v>13761000</v>
      </c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13761000</v>
      </c>
    </row>
    <row r="13" spans="1:11" s="43" customFormat="1" ht="12" customHeight="1" x14ac:dyDescent="0.2">
      <c r="A13" s="49" t="s">
        <v>28</v>
      </c>
      <c r="B13" s="50" t="s">
        <v>29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30</v>
      </c>
      <c r="B14" s="50" t="s">
        <v>31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32</v>
      </c>
      <c r="B15" s="50" t="s">
        <v>33</v>
      </c>
      <c r="C15" s="51"/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0</v>
      </c>
    </row>
    <row r="16" spans="1:11" s="43" customFormat="1" ht="12" customHeight="1" x14ac:dyDescent="0.2">
      <c r="A16" s="49" t="s">
        <v>34</v>
      </c>
      <c r="B16" s="50" t="s">
        <v>35</v>
      </c>
      <c r="C16" s="51">
        <v>3715470</v>
      </c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3715470</v>
      </c>
    </row>
    <row r="17" spans="1:11" s="43" customFormat="1" ht="12" customHeight="1" x14ac:dyDescent="0.2">
      <c r="A17" s="49" t="s">
        <v>36</v>
      </c>
      <c r="B17" s="53" t="s">
        <v>37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38</v>
      </c>
      <c r="B18" s="50" t="s">
        <v>39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40</v>
      </c>
      <c r="B19" s="50" t="s">
        <v>41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42</v>
      </c>
      <c r="B20" s="50" t="s">
        <v>43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44</v>
      </c>
      <c r="B21" s="53" t="s">
        <v>45</v>
      </c>
      <c r="C21" s="56">
        <v>100000</v>
      </c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100000</v>
      </c>
    </row>
    <row r="22" spans="1:11" s="43" customFormat="1" ht="12" customHeight="1" thickBot="1" x14ac:dyDescent="0.25">
      <c r="A22" s="40" t="s">
        <v>46</v>
      </c>
      <c r="B22" s="41" t="s">
        <v>47</v>
      </c>
      <c r="C22" s="42">
        <f t="shared" ref="C22:J22" si="3">SUM(C23:C25)</f>
        <v>1940000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1940000</v>
      </c>
    </row>
    <row r="23" spans="1:11" s="54" customFormat="1" ht="12" customHeight="1" x14ac:dyDescent="0.2">
      <c r="A23" s="59" t="s">
        <v>48</v>
      </c>
      <c r="B23" s="60" t="s">
        <v>49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50</v>
      </c>
      <c r="B24" s="50" t="s">
        <v>51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52</v>
      </c>
      <c r="B25" s="50" t="s">
        <v>53</v>
      </c>
      <c r="C25" s="51">
        <v>1940000</v>
      </c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1940000</v>
      </c>
    </row>
    <row r="26" spans="1:11" s="54" customFormat="1" ht="12" customHeight="1" thickBot="1" x14ac:dyDescent="0.25">
      <c r="A26" s="49" t="s">
        <v>54</v>
      </c>
      <c r="B26" s="64" t="s">
        <v>55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56</v>
      </c>
      <c r="B27" s="68" t="s">
        <v>57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58</v>
      </c>
      <c r="B28" s="68" t="s">
        <v>59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60</v>
      </c>
      <c r="B29" s="73" t="s">
        <v>51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61</v>
      </c>
      <c r="B30" s="75" t="s">
        <v>62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63</v>
      </c>
      <c r="B31" s="76" t="s">
        <v>64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65</v>
      </c>
      <c r="B32" s="68" t="s">
        <v>66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67</v>
      </c>
      <c r="B33" s="73" t="s">
        <v>68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69</v>
      </c>
      <c r="B34" s="75" t="s">
        <v>70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71</v>
      </c>
      <c r="B35" s="76" t="s">
        <v>72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73</v>
      </c>
      <c r="B36" s="68" t="s">
        <v>74</v>
      </c>
      <c r="C36" s="69">
        <v>1740000</v>
      </c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1740000</v>
      </c>
    </row>
    <row r="37" spans="1:11" s="43" customFormat="1" ht="12" customHeight="1" thickBot="1" x14ac:dyDescent="0.25">
      <c r="A37" s="67" t="s">
        <v>75</v>
      </c>
      <c r="B37" s="68" t="s">
        <v>76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77</v>
      </c>
      <c r="B38" s="68" t="s">
        <v>78</v>
      </c>
      <c r="C38" s="72">
        <f t="shared" ref="C38:K38" si="6">+C10+C22+C27+C28+C32+C36+C37</f>
        <v>22356470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22356470</v>
      </c>
    </row>
    <row r="39" spans="1:11" s="43" customFormat="1" ht="12" customHeight="1" thickBot="1" x14ac:dyDescent="0.25">
      <c r="A39" s="81" t="s">
        <v>79</v>
      </c>
      <c r="B39" s="68" t="s">
        <v>80</v>
      </c>
      <c r="C39" s="72">
        <f t="shared" ref="C39:J39" si="7">+C40+C41+C42</f>
        <v>68529554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68529554</v>
      </c>
    </row>
    <row r="40" spans="1:11" s="43" customFormat="1" ht="12" customHeight="1" x14ac:dyDescent="0.2">
      <c r="A40" s="59" t="s">
        <v>81</v>
      </c>
      <c r="B40" s="73" t="s">
        <v>82</v>
      </c>
      <c r="C40" s="78"/>
      <c r="D40" s="78">
        <v>2205858</v>
      </c>
      <c r="E40" s="78"/>
      <c r="F40" s="78"/>
      <c r="G40" s="78"/>
      <c r="H40" s="78"/>
      <c r="I40" s="78"/>
      <c r="J40" s="62">
        <f>D40+E40+F40+G40+H40+I40</f>
        <v>2205858</v>
      </c>
      <c r="K40" s="48">
        <f>C40+J40</f>
        <v>2205858</v>
      </c>
    </row>
    <row r="41" spans="1:11" s="43" customFormat="1" ht="12" customHeight="1" x14ac:dyDescent="0.2">
      <c r="A41" s="59" t="s">
        <v>83</v>
      </c>
      <c r="B41" s="75" t="s">
        <v>84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85</v>
      </c>
      <c r="B42" s="82" t="s">
        <v>86</v>
      </c>
      <c r="C42" s="83">
        <v>68529554</v>
      </c>
      <c r="D42" s="83">
        <v>-2205858</v>
      </c>
      <c r="E42" s="83"/>
      <c r="F42" s="83"/>
      <c r="G42" s="83"/>
      <c r="H42" s="83"/>
      <c r="I42" s="83"/>
      <c r="J42" s="62">
        <f>D42+E42+F42+G42+H42+I42</f>
        <v>-2205858</v>
      </c>
      <c r="K42" s="66">
        <f>C42+J42</f>
        <v>66323696</v>
      </c>
    </row>
    <row r="43" spans="1:11" s="54" customFormat="1" ht="12.95" customHeight="1" thickBot="1" x14ac:dyDescent="0.25">
      <c r="A43" s="81" t="s">
        <v>87</v>
      </c>
      <c r="B43" s="84" t="s">
        <v>88</v>
      </c>
      <c r="C43" s="72">
        <f t="shared" ref="C43:J43" si="8">+C38+C39</f>
        <v>90886024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90886024</v>
      </c>
    </row>
    <row r="44" spans="1:11" s="31" customFormat="1" ht="14.1" customHeight="1" thickBot="1" x14ac:dyDescent="0.25">
      <c r="A44" s="85" t="s">
        <v>89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22</v>
      </c>
      <c r="B45" s="68" t="s">
        <v>90</v>
      </c>
      <c r="C45" s="88">
        <f t="shared" ref="C45:J45" si="9">SUM(C46:C50)</f>
        <v>89108024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89108024</v>
      </c>
    </row>
    <row r="46" spans="1:11" ht="12" customHeight="1" x14ac:dyDescent="0.2">
      <c r="A46" s="49" t="s">
        <v>24</v>
      </c>
      <c r="B46" s="60" t="s">
        <v>91</v>
      </c>
      <c r="C46" s="90">
        <v>43736081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43736081</v>
      </c>
    </row>
    <row r="47" spans="1:11" ht="12" customHeight="1" x14ac:dyDescent="0.2">
      <c r="A47" s="49" t="s">
        <v>26</v>
      </c>
      <c r="B47" s="50" t="s">
        <v>92</v>
      </c>
      <c r="C47" s="93">
        <v>6753488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6753488</v>
      </c>
    </row>
    <row r="48" spans="1:11" ht="12" customHeight="1" x14ac:dyDescent="0.2">
      <c r="A48" s="49" t="s">
        <v>28</v>
      </c>
      <c r="B48" s="50" t="s">
        <v>93</v>
      </c>
      <c r="C48" s="93">
        <v>38618455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38618455</v>
      </c>
    </row>
    <row r="49" spans="1:11" ht="12" customHeight="1" x14ac:dyDescent="0.2">
      <c r="A49" s="49" t="s">
        <v>30</v>
      </c>
      <c r="B49" s="50" t="s">
        <v>94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32</v>
      </c>
      <c r="B50" s="50" t="s">
        <v>95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46</v>
      </c>
      <c r="B51" s="68" t="s">
        <v>96</v>
      </c>
      <c r="C51" s="88">
        <f t="shared" ref="C51:J51" si="10">SUM(C52:C54)</f>
        <v>1778000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1778000</v>
      </c>
    </row>
    <row r="52" spans="1:11" s="89" customFormat="1" ht="12" customHeight="1" x14ac:dyDescent="0.2">
      <c r="A52" s="49" t="s">
        <v>48</v>
      </c>
      <c r="B52" s="60" t="s">
        <v>97</v>
      </c>
      <c r="C52" s="90">
        <v>1778000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1778000</v>
      </c>
    </row>
    <row r="53" spans="1:11" ht="12" customHeight="1" x14ac:dyDescent="0.2">
      <c r="A53" s="49" t="s">
        <v>50</v>
      </c>
      <c r="B53" s="50" t="s">
        <v>98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52</v>
      </c>
      <c r="B54" s="50" t="s">
        <v>99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54</v>
      </c>
      <c r="B55" s="50" t="s">
        <v>100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56</v>
      </c>
      <c r="B56" s="68" t="s">
        <v>101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5" customHeight="1" thickBot="1" x14ac:dyDescent="0.25">
      <c r="A57" s="67" t="s">
        <v>58</v>
      </c>
      <c r="B57" s="97" t="s">
        <v>102</v>
      </c>
      <c r="C57" s="98">
        <f t="shared" ref="C57:J57" si="11">+C45+C51+C56</f>
        <v>90886024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90886024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5" customHeight="1" thickBot="1" x14ac:dyDescent="0.25">
      <c r="A59" s="104" t="s">
        <v>103</v>
      </c>
      <c r="B59" s="105"/>
      <c r="C59" s="106">
        <v>10</v>
      </c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10</v>
      </c>
    </row>
    <row r="60" spans="1:11" ht="12.95" customHeight="1" thickBot="1" x14ac:dyDescent="0.25">
      <c r="A60" s="104" t="s">
        <v>104</v>
      </c>
      <c r="B60" s="105"/>
      <c r="C60" s="106"/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RM_5.4</vt:lpstr>
      <vt:lpstr>RM_5.4!Nyomtatási_cím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2021-06-07T08:59:37Z</dcterms:created>
  <dcterms:modified xsi:type="dcterms:W3CDTF">2021-06-07T08:59:54Z</dcterms:modified>
</cp:coreProperties>
</file>