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Erika látja csak\Erika 2017-től\Testület\2021\2021. évi rendeletek\1.2021.(II.22.)\mellékletek\"/>
    </mc:Choice>
  </mc:AlternateContent>
  <xr:revisionPtr revIDLastSave="0" documentId="8_{36232939-9DA0-4436-9A7C-1A127EBE4BC2}" xr6:coauthVersionLast="47" xr6:coauthVersionMax="47" xr10:uidLastSave="{00000000-0000-0000-0000-000000000000}"/>
  <bookViews>
    <workbookView xWindow="-120" yWindow="-120" windowWidth="29040" windowHeight="15840"/>
  </bookViews>
  <sheets>
    <sheet name="mérleg" sheetId="3" r:id="rId1"/>
  </sheets>
  <calcPr calcId="181029"/>
</workbook>
</file>

<file path=xl/calcChain.xml><?xml version="1.0" encoding="utf-8"?>
<calcChain xmlns="http://schemas.openxmlformats.org/spreadsheetml/2006/main">
  <c r="D16" i="3" l="1"/>
  <c r="C16" i="3"/>
  <c r="E16" i="3"/>
  <c r="D6" i="3"/>
  <c r="C6" i="3"/>
  <c r="E20" i="3"/>
  <c r="C46" i="3"/>
  <c r="E43" i="3"/>
  <c r="D19" i="3"/>
  <c r="D40" i="3"/>
  <c r="E6" i="3"/>
  <c r="E14" i="3"/>
  <c r="E38" i="3"/>
  <c r="E37" i="3"/>
  <c r="D52" i="3"/>
  <c r="E52" i="3"/>
  <c r="C19" i="3"/>
  <c r="E19" i="3"/>
  <c r="E10" i="3"/>
  <c r="E15" i="3"/>
  <c r="E13" i="3"/>
  <c r="E9" i="3"/>
  <c r="E7" i="3"/>
  <c r="E12" i="3"/>
  <c r="E55" i="3"/>
  <c r="E53" i="3"/>
  <c r="E50" i="3"/>
  <c r="E49" i="3"/>
  <c r="E48" i="3"/>
  <c r="E47" i="3"/>
  <c r="D46" i="3"/>
  <c r="E45" i="3"/>
  <c r="E44" i="3"/>
  <c r="E40" i="3"/>
  <c r="E42" i="3"/>
  <c r="E41" i="3"/>
  <c r="C40" i="3"/>
  <c r="E39" i="3"/>
  <c r="E36" i="3"/>
  <c r="E35" i="3"/>
  <c r="E34" i="3"/>
  <c r="E33" i="3"/>
  <c r="D32" i="3"/>
  <c r="D51" i="3"/>
  <c r="C32" i="3"/>
  <c r="E11" i="3"/>
  <c r="E8" i="3"/>
  <c r="E32" i="3"/>
  <c r="C51" i="3"/>
  <c r="C56" i="3"/>
  <c r="C18" i="3"/>
  <c r="C17" i="3"/>
  <c r="C21" i="3"/>
  <c r="E46" i="3"/>
  <c r="D56" i="3"/>
  <c r="E51" i="3"/>
  <c r="C26" i="3"/>
  <c r="D18" i="3"/>
  <c r="E56" i="3"/>
  <c r="E18" i="3"/>
  <c r="D17" i="3"/>
  <c r="E17" i="3"/>
  <c r="D21" i="3"/>
  <c r="E21" i="3"/>
  <c r="E59" i="3"/>
</calcChain>
</file>

<file path=xl/sharedStrings.xml><?xml version="1.0" encoding="utf-8"?>
<sst xmlns="http://schemas.openxmlformats.org/spreadsheetml/2006/main" count="103" uniqueCount="81">
  <si>
    <t>Személyi juttatások</t>
  </si>
  <si>
    <t>Dologi kiadások</t>
  </si>
  <si>
    <t>FELHALMOZÁSI KIADÁSOK</t>
  </si>
  <si>
    <t>BEVÉTELEK ÖSSZESEN:</t>
  </si>
  <si>
    <t>KIADÁSOK ÖSSZESEN:</t>
  </si>
  <si>
    <t>TARTALÉKOK</t>
  </si>
  <si>
    <t>TÁMOGATÁSI KÖLCSÖNÖK VISSZATÉR.</t>
  </si>
  <si>
    <t>KÖLTSÉGVETÉSI BEVÉTELEK ÖSSZ.:</t>
  </si>
  <si>
    <t>Forgatási célú értékpapírok bevételi</t>
  </si>
  <si>
    <t>Sorszám</t>
  </si>
  <si>
    <t>Bírságok, pótlékok és egyéb sajátos bevételek</t>
  </si>
  <si>
    <t>PÉNZFORGALOM NÉLKÜLI BEVÉTELEK</t>
  </si>
  <si>
    <t>Előző évek pénzmaradvány igénybevétele</t>
  </si>
  <si>
    <t>Működési általános tartalék</t>
  </si>
  <si>
    <t>Beruházási kiadások</t>
  </si>
  <si>
    <t>Felújítási kiadások</t>
  </si>
  <si>
    <t>Előirányzat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</si>
  <si>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</si>
  <si>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</si>
  <si>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</si>
  <si>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</si>
  <si>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</si>
  <si>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</si>
  <si>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</si>
  <si>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</si>
  <si>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</si>
  <si>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</si>
  <si>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</si>
  <si>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</si>
  <si>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</si>
  <si>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</si>
  <si>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</si>
  <si>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</si>
  <si>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</si>
  <si>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</si>
  <si>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</si>
  <si>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</si>
  <si>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KÖZHATALMI BEVÉTELEK</t>
  </si>
  <si>
    <t>Adók</t>
  </si>
  <si>
    <t>MŰKÖDÉSI KIADÁSOK</t>
  </si>
  <si>
    <t>Munkaadót terhelő járulékok és Szociális Hozzájárulás</t>
  </si>
  <si>
    <t>Ellátottak pénzbeli juttatásai</t>
  </si>
  <si>
    <t>Lakástámogatás</t>
  </si>
  <si>
    <t>Sün Balázs Óvoda finanszírozása</t>
  </si>
  <si>
    <t>Szociális Alapellátási Intézmény finanszírozása</t>
  </si>
  <si>
    <t>Petőfi Sándor Kult. Szabadidőközp. és Könyvt. finansz.</t>
  </si>
  <si>
    <t>KÖLTSÉGVETÉSI KIADÁSOK ÖSSZESEN</t>
  </si>
  <si>
    <t>23.</t>
  </si>
  <si>
    <t>Kötelező</t>
  </si>
  <si>
    <t>Összesen</t>
  </si>
  <si>
    <t>Önként váll.</t>
  </si>
  <si>
    <t>Feladatok előirányzata</t>
  </si>
  <si>
    <t>ÁH-N KÍVÜL ELLÁT. KÖZFELADATOK FINANSZ.</t>
  </si>
  <si>
    <t>Közfoglalkoztatottak létszáma</t>
  </si>
  <si>
    <t>FELADATELLÁTÁS ELLENÉRTÉKE</t>
  </si>
  <si>
    <t>AZ ÖNKORMÁNYZAT SAJÁT BEVÉTELI ELŐIRÁNYZATAI</t>
  </si>
  <si>
    <t>AZ ÖNKORMÁNYZAT SAJÁT KIADÁSI ELŐIRÁNYZATAI</t>
  </si>
  <si>
    <t>Almásfüzitői Polgármesteri Hivatal finanszírozása</t>
  </si>
  <si>
    <t>PÉNZÜGYI BEFEKTETÉSEK BEVÉTELE</t>
  </si>
  <si>
    <t>21.</t>
  </si>
  <si>
    <t>Közp-i ktgvetésből származó egyéb bevétel</t>
  </si>
  <si>
    <t>Szolidaritási hozzájárulás</t>
  </si>
  <si>
    <t>Panelprogram</t>
  </si>
  <si>
    <t>22.</t>
  </si>
  <si>
    <t>24.</t>
  </si>
  <si>
    <t>25.</t>
  </si>
  <si>
    <t xml:space="preserve">ESZKÖZÉRTÉKESÍTÉS </t>
  </si>
  <si>
    <t>Kapott pályázati támogatások</t>
  </si>
  <si>
    <t>0 fő</t>
  </si>
  <si>
    <t>Hitel felvétel</t>
  </si>
  <si>
    <t>Hitel törlesztés</t>
  </si>
  <si>
    <t>Visszafizetendő támogatás</t>
  </si>
  <si>
    <t>Társulás részére fiz. Pe. Átadás</t>
  </si>
  <si>
    <t>Költségvetési egyenleg:</t>
  </si>
  <si>
    <t>Civil keret</t>
  </si>
  <si>
    <r>
      <t xml:space="preserve">Működési céltartalék </t>
    </r>
    <r>
      <rPr>
        <sz val="10"/>
        <rFont val="Garamond"/>
        <family val="1"/>
        <charset val="238"/>
      </rPr>
      <t>egyéb pályázati lehetőségek, felmerülő beruházások önrészére (csatorna, vízi közmű, capadék)</t>
    </r>
  </si>
  <si>
    <t>*</t>
  </si>
  <si>
    <t>TOP többlettámogatás</t>
  </si>
  <si>
    <t>Kisprojekt</t>
  </si>
  <si>
    <t>működési hiány</t>
  </si>
  <si>
    <t>Ált. működési feladatokhoz kapcsolódó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</si>
</sst>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b/>
      <sz val="14"/>
      <name val="Garamond"/>
      <family val="1"/>
      <charset val="238"/>
    </font>
    <font>
      <b/>
      <sz val="16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b/>
      <u/>
      <sz val="14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Border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6" fillId="0" borderId="6" xfId="0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0" fontId="5" fillId="0" borderId="6" xfId="0" applyFont="1" applyBorder="1"/>
    <xf numFmtId="3" fontId="3" fillId="0" borderId="7" xfId="0" applyNumberFormat="1" applyFont="1" applyBorder="1"/>
    <xf numFmtId="0" fontId="2" fillId="2" borderId="6" xfId="0" applyFont="1" applyFill="1" applyBorder="1"/>
    <xf numFmtId="3" fontId="3" fillId="2" borderId="7" xfId="0" applyNumberFormat="1" applyFont="1" applyFill="1" applyBorder="1"/>
    <xf numFmtId="3" fontId="3" fillId="2" borderId="9" xfId="0" applyNumberFormat="1" applyFont="1" applyFill="1" applyBorder="1"/>
    <xf numFmtId="3" fontId="3" fillId="0" borderId="9" xfId="0" applyNumberFormat="1" applyFont="1" applyBorder="1"/>
    <xf numFmtId="3" fontId="5" fillId="0" borderId="9" xfId="0" applyNumberFormat="1" applyFont="1" applyBorder="1"/>
    <xf numFmtId="0" fontId="4" fillId="1" borderId="10" xfId="0" applyFont="1" applyFill="1" applyBorder="1" applyAlignment="1">
      <alignment horizontal="center"/>
    </xf>
    <xf numFmtId="3" fontId="4" fillId="1" borderId="11" xfId="0" applyNumberFormat="1" applyFont="1" applyFill="1" applyBorder="1"/>
    <xf numFmtId="3" fontId="4" fillId="1" borderId="12" xfId="0" applyNumberFormat="1" applyFont="1" applyFill="1" applyBorder="1"/>
    <xf numFmtId="0" fontId="1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right"/>
    </xf>
    <xf numFmtId="0" fontId="6" fillId="0" borderId="3" xfId="0" applyFont="1" applyBorder="1"/>
    <xf numFmtId="0" fontId="5" fillId="0" borderId="0" xfId="0" applyFont="1" applyFill="1" applyBorder="1"/>
    <xf numFmtId="0" fontId="5" fillId="0" borderId="0" xfId="0" applyFont="1"/>
    <xf numFmtId="0" fontId="6" fillId="0" borderId="6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3" fillId="0" borderId="6" xfId="0" applyFont="1" applyBorder="1"/>
    <xf numFmtId="0" fontId="7" fillId="0" borderId="0" xfId="0" applyFont="1"/>
    <xf numFmtId="3" fontId="7" fillId="0" borderId="0" xfId="0" applyNumberFormat="1" applyFont="1"/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textRotation="180" wrapText="1"/>
    </xf>
    <xf numFmtId="0" fontId="1" fillId="0" borderId="1" xfId="0" applyFont="1" applyBorder="1" applyAlignment="1">
      <alignment horizontal="center" textRotation="180" wrapText="1"/>
    </xf>
    <xf numFmtId="0" fontId="4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tabSelected="1" view="pageLayout" topLeftCell="A10" zoomScaleNormal="100" workbookViewId="0">
      <selection activeCell="J10" sqref="J10"/>
    </sheetView>
  </sheetViews>
  <sheetFormatPr defaultRowHeight="12.75" x14ac:dyDescent="0.2"/>
  <cols>
    <col min="1" max="1" width="2.85546875" style="2" customWidth="1"/>
    <col min="2" max="2" width="57.5703125" style="2" customWidth="1"/>
    <col min="3" max="5" width="12.140625" style="2" customWidth="1"/>
  </cols>
  <sheetData>
    <row r="2" spans="1:5" ht="32.25" customHeight="1" x14ac:dyDescent="0.2">
      <c r="A2" s="1" t="s">
        <v>55</v>
      </c>
      <c r="B2" s="1"/>
      <c r="C2" s="1"/>
    </row>
    <row r="3" spans="1:5" ht="13.5" thickBot="1" x14ac:dyDescent="0.25"/>
    <row r="4" spans="1:5" ht="29.25" customHeight="1" x14ac:dyDescent="0.25">
      <c r="A4" s="40" t="s">
        <v>9</v>
      </c>
      <c r="B4" s="35" t="s">
        <v>16</v>
      </c>
      <c r="C4" s="37" t="s">
        <v>51</v>
      </c>
      <c r="D4" s="38"/>
      <c r="E4" s="39"/>
    </row>
    <row r="5" spans="1:5" ht="21.75" customHeight="1" thickBot="1" x14ac:dyDescent="0.3">
      <c r="A5" s="41"/>
      <c r="B5" s="36"/>
      <c r="C5" s="3" t="s">
        <v>48</v>
      </c>
      <c r="D5" s="3" t="s">
        <v>50</v>
      </c>
      <c r="E5" s="3" t="s">
        <v>49</v>
      </c>
    </row>
    <row r="6" spans="1:5" ht="19.5" thickTop="1" x14ac:dyDescent="0.3">
      <c r="A6" s="4" t="s">
        <v>17</v>
      </c>
      <c r="B6" s="5" t="s">
        <v>37</v>
      </c>
      <c r="C6" s="6">
        <f>SUM(C7:C8)</f>
        <v>200100</v>
      </c>
      <c r="D6" s="6">
        <f>SUM(D7:D8)</f>
        <v>60000</v>
      </c>
      <c r="E6" s="7">
        <f>SUM(C6:D6)</f>
        <v>260100</v>
      </c>
    </row>
    <row r="7" spans="1:5" ht="15.75" x14ac:dyDescent="0.25">
      <c r="A7" s="4" t="s">
        <v>18</v>
      </c>
      <c r="B7" s="8" t="s">
        <v>38</v>
      </c>
      <c r="C7" s="9">
        <v>200000</v>
      </c>
      <c r="D7" s="10">
        <v>60000</v>
      </c>
      <c r="E7" s="11">
        <f>SUM(C7:D7)</f>
        <v>260000</v>
      </c>
    </row>
    <row r="8" spans="1:5" ht="15.75" x14ac:dyDescent="0.25">
      <c r="A8" s="4" t="s">
        <v>19</v>
      </c>
      <c r="B8" s="8" t="s">
        <v>10</v>
      </c>
      <c r="C8" s="9">
        <v>100</v>
      </c>
      <c r="D8" s="9"/>
      <c r="E8" s="11">
        <f t="shared" ref="E8:E18" si="0">SUM(C8:D8)</f>
        <v>100</v>
      </c>
    </row>
    <row r="9" spans="1:5" ht="18.75" x14ac:dyDescent="0.3">
      <c r="A9" s="4" t="s">
        <v>20</v>
      </c>
      <c r="B9" s="32" t="s">
        <v>80</v>
      </c>
      <c r="C9" s="13">
        <v>148850</v>
      </c>
      <c r="D9" s="13"/>
      <c r="E9" s="17">
        <f t="shared" si="0"/>
        <v>148850</v>
      </c>
    </row>
    <row r="10" spans="1:5" ht="18.75" x14ac:dyDescent="0.3">
      <c r="A10" s="4" t="s">
        <v>21</v>
      </c>
      <c r="B10" s="32" t="s">
        <v>60</v>
      </c>
      <c r="C10" s="13">
        <v>11000</v>
      </c>
      <c r="D10" s="13"/>
      <c r="E10" s="17">
        <f t="shared" si="0"/>
        <v>11000</v>
      </c>
    </row>
    <row r="11" spans="1:5" ht="18.75" x14ac:dyDescent="0.3">
      <c r="A11" s="29" t="s">
        <v>22</v>
      </c>
      <c r="B11" s="32" t="s">
        <v>67</v>
      </c>
      <c r="C11" s="13"/>
      <c r="D11" s="13">
        <v>108483</v>
      </c>
      <c r="E11" s="17">
        <f t="shared" si="0"/>
        <v>108483</v>
      </c>
    </row>
    <row r="12" spans="1:5" ht="18.75" x14ac:dyDescent="0.3">
      <c r="A12" s="4" t="s">
        <v>23</v>
      </c>
      <c r="B12" s="5" t="s">
        <v>58</v>
      </c>
      <c r="C12" s="6"/>
      <c r="D12" s="6">
        <v>100</v>
      </c>
      <c r="E12" s="7">
        <f t="shared" si="0"/>
        <v>100</v>
      </c>
    </row>
    <row r="13" spans="1:5" ht="18.75" x14ac:dyDescent="0.3">
      <c r="A13" s="4" t="s">
        <v>25</v>
      </c>
      <c r="B13" s="5" t="s">
        <v>54</v>
      </c>
      <c r="C13" s="6">
        <v>10000</v>
      </c>
      <c r="D13" s="6">
        <v>4000</v>
      </c>
      <c r="E13" s="7">
        <f t="shared" si="0"/>
        <v>14000</v>
      </c>
    </row>
    <row r="14" spans="1:5" ht="18.75" x14ac:dyDescent="0.3">
      <c r="A14" s="4" t="s">
        <v>26</v>
      </c>
      <c r="B14" s="5" t="s">
        <v>66</v>
      </c>
      <c r="C14" s="6"/>
      <c r="D14" s="6">
        <v>15540</v>
      </c>
      <c r="E14" s="7">
        <f>SUM(C14:D14)</f>
        <v>15540</v>
      </c>
    </row>
    <row r="15" spans="1:5" ht="18.75" x14ac:dyDescent="0.3">
      <c r="A15" s="4" t="s">
        <v>27</v>
      </c>
      <c r="B15" s="5" t="s">
        <v>6</v>
      </c>
      <c r="C15" s="13">
        <v>300</v>
      </c>
      <c r="D15" s="13"/>
      <c r="E15" s="7">
        <f t="shared" si="0"/>
        <v>300</v>
      </c>
    </row>
    <row r="16" spans="1:5" ht="18.75" x14ac:dyDescent="0.3">
      <c r="A16" s="4" t="s">
        <v>28</v>
      </c>
      <c r="B16" s="14" t="s">
        <v>7</v>
      </c>
      <c r="C16" s="15">
        <f>C6+C12+C13+C14+C15+C11+C10+C9</f>
        <v>370250</v>
      </c>
      <c r="D16" s="15">
        <f>D6+D12+D13+D14+D15+D11+D10+D9</f>
        <v>188123</v>
      </c>
      <c r="E16" s="16">
        <f t="shared" si="0"/>
        <v>558373</v>
      </c>
    </row>
    <row r="17" spans="1:5" ht="18.75" x14ac:dyDescent="0.3">
      <c r="A17" s="4" t="s">
        <v>29</v>
      </c>
      <c r="B17" s="12" t="s">
        <v>11</v>
      </c>
      <c r="C17" s="13">
        <f>C18</f>
        <v>165963</v>
      </c>
      <c r="D17" s="13">
        <f>D18</f>
        <v>125086</v>
      </c>
      <c r="E17" s="17">
        <f t="shared" si="0"/>
        <v>291049</v>
      </c>
    </row>
    <row r="18" spans="1:5" ht="15.75" x14ac:dyDescent="0.25">
      <c r="A18" s="4" t="s">
        <v>30</v>
      </c>
      <c r="B18" s="8" t="s">
        <v>12</v>
      </c>
      <c r="C18" s="9">
        <f>C56-C16</f>
        <v>165963</v>
      </c>
      <c r="D18" s="9">
        <f>D56-D16</f>
        <v>125086</v>
      </c>
      <c r="E18" s="11">
        <f t="shared" si="0"/>
        <v>291049</v>
      </c>
    </row>
    <row r="19" spans="1:5" ht="18.75" x14ac:dyDescent="0.3">
      <c r="A19" s="4" t="s">
        <v>31</v>
      </c>
      <c r="B19" s="12" t="s">
        <v>69</v>
      </c>
      <c r="C19" s="13">
        <f>C20</f>
        <v>0</v>
      </c>
      <c r="D19" s="13">
        <f>D20</f>
        <v>0</v>
      </c>
      <c r="E19" s="17">
        <f>SUM(C19:D19)</f>
        <v>0</v>
      </c>
    </row>
    <row r="20" spans="1:5" ht="15.75" x14ac:dyDescent="0.25">
      <c r="A20" s="4" t="s">
        <v>32</v>
      </c>
      <c r="B20" s="8" t="s">
        <v>8</v>
      </c>
      <c r="C20" s="9"/>
      <c r="D20" s="9"/>
      <c r="E20" s="11">
        <f>SUM(C20:D20)</f>
        <v>0</v>
      </c>
    </row>
    <row r="21" spans="1:5" ht="21.75" thickBot="1" x14ac:dyDescent="0.4">
      <c r="A21" s="4" t="s">
        <v>33</v>
      </c>
      <c r="B21" s="19" t="s">
        <v>3</v>
      </c>
      <c r="C21" s="20">
        <f>C16+C17+C19</f>
        <v>536213</v>
      </c>
      <c r="D21" s="20">
        <f>D16+D17+D19</f>
        <v>313209</v>
      </c>
      <c r="E21" s="21">
        <f>SUM(C21:D21)</f>
        <v>849422</v>
      </c>
    </row>
    <row r="24" spans="1:5" x14ac:dyDescent="0.2">
      <c r="A24" s="2" t="s">
        <v>76</v>
      </c>
      <c r="B24" s="2" t="s">
        <v>77</v>
      </c>
      <c r="C24" s="2">
        <v>102483</v>
      </c>
    </row>
    <row r="25" spans="1:5" x14ac:dyDescent="0.2">
      <c r="A25" s="2" t="s">
        <v>76</v>
      </c>
      <c r="B25" s="2" t="s">
        <v>78</v>
      </c>
      <c r="C25" s="2">
        <v>6000</v>
      </c>
    </row>
    <row r="26" spans="1:5" x14ac:dyDescent="0.2">
      <c r="B26" s="33" t="s">
        <v>79</v>
      </c>
      <c r="C26" s="34">
        <f>E16-E11-E51-E14+E41+E42</f>
        <v>-179702</v>
      </c>
    </row>
    <row r="27" spans="1:5" ht="12.75" customHeight="1" x14ac:dyDescent="0.2">
      <c r="A27" s="42" t="s">
        <v>56</v>
      </c>
      <c r="B27" s="42"/>
      <c r="C27" s="42"/>
      <c r="D27" s="42"/>
      <c r="E27" s="42"/>
    </row>
    <row r="28" spans="1:5" ht="12.75" customHeight="1" x14ac:dyDescent="0.2">
      <c r="A28" s="42"/>
      <c r="B28" s="42"/>
      <c r="C28" s="42"/>
      <c r="D28" s="42"/>
      <c r="E28" s="42"/>
    </row>
    <row r="29" spans="1:5" ht="21" customHeight="1" thickBot="1" x14ac:dyDescent="0.25"/>
    <row r="30" spans="1:5" ht="15.75" customHeight="1" x14ac:dyDescent="0.25">
      <c r="A30" s="40" t="s">
        <v>9</v>
      </c>
      <c r="B30" s="35" t="s">
        <v>16</v>
      </c>
      <c r="C30" s="37" t="s">
        <v>51</v>
      </c>
      <c r="D30" s="38"/>
      <c r="E30" s="39"/>
    </row>
    <row r="31" spans="1:5" ht="16.5" customHeight="1" thickBot="1" x14ac:dyDescent="0.3">
      <c r="A31" s="41"/>
      <c r="B31" s="36"/>
      <c r="C31" s="3" t="s">
        <v>48</v>
      </c>
      <c r="D31" s="3" t="s">
        <v>50</v>
      </c>
      <c r="E31" s="3" t="s">
        <v>49</v>
      </c>
    </row>
    <row r="32" spans="1:5" ht="19.5" thickTop="1" x14ac:dyDescent="0.3">
      <c r="A32" s="22" t="s">
        <v>17</v>
      </c>
      <c r="B32" s="23" t="s">
        <v>39</v>
      </c>
      <c r="C32" s="24">
        <f>SUM(C33:C39)</f>
        <v>281673</v>
      </c>
      <c r="D32" s="24">
        <f>SUM(D33:D39)</f>
        <v>24092</v>
      </c>
      <c r="E32" s="24">
        <f t="shared" ref="E32:E39" si="1">SUM(C32:D32)</f>
        <v>305765</v>
      </c>
    </row>
    <row r="33" spans="1:5" ht="20.25" customHeight="1" x14ac:dyDescent="0.25">
      <c r="A33" s="22" t="s">
        <v>18</v>
      </c>
      <c r="B33" s="25" t="s">
        <v>0</v>
      </c>
      <c r="C33" s="18">
        <v>35000</v>
      </c>
      <c r="D33" s="18">
        <v>4377</v>
      </c>
      <c r="E33" s="18">
        <f t="shared" si="1"/>
        <v>39377</v>
      </c>
    </row>
    <row r="34" spans="1:5" ht="25.5" customHeight="1" x14ac:dyDescent="0.25">
      <c r="A34" s="22" t="s">
        <v>19</v>
      </c>
      <c r="B34" s="8" t="s">
        <v>40</v>
      </c>
      <c r="C34" s="18">
        <v>5250</v>
      </c>
      <c r="D34" s="18">
        <v>715</v>
      </c>
      <c r="E34" s="18">
        <f t="shared" si="1"/>
        <v>5965</v>
      </c>
    </row>
    <row r="35" spans="1:5" ht="25.5" customHeight="1" x14ac:dyDescent="0.25">
      <c r="A35" s="22" t="s">
        <v>20</v>
      </c>
      <c r="B35" s="8" t="s">
        <v>1</v>
      </c>
      <c r="C35" s="18">
        <v>147644</v>
      </c>
      <c r="D35" s="18">
        <v>15000</v>
      </c>
      <c r="E35" s="18">
        <f t="shared" si="1"/>
        <v>162644</v>
      </c>
    </row>
    <row r="36" spans="1:5" ht="15.75" x14ac:dyDescent="0.25">
      <c r="A36" s="22" t="s">
        <v>21</v>
      </c>
      <c r="B36" s="8" t="s">
        <v>41</v>
      </c>
      <c r="C36" s="18">
        <v>5000</v>
      </c>
      <c r="D36" s="18"/>
      <c r="E36" s="18">
        <f t="shared" si="1"/>
        <v>5000</v>
      </c>
    </row>
    <row r="37" spans="1:5" ht="15.75" x14ac:dyDescent="0.25">
      <c r="A37" s="22" t="s">
        <v>22</v>
      </c>
      <c r="B37" s="8" t="s">
        <v>71</v>
      </c>
      <c r="C37" s="18"/>
      <c r="D37" s="18">
        <v>4000</v>
      </c>
      <c r="E37" s="18">
        <f t="shared" si="1"/>
        <v>4000</v>
      </c>
    </row>
    <row r="38" spans="1:5" ht="15.75" x14ac:dyDescent="0.25">
      <c r="A38" s="22" t="s">
        <v>23</v>
      </c>
      <c r="B38" s="8" t="s">
        <v>72</v>
      </c>
      <c r="C38" s="18">
        <v>4500</v>
      </c>
      <c r="D38" s="18"/>
      <c r="E38" s="18">
        <f t="shared" si="1"/>
        <v>4500</v>
      </c>
    </row>
    <row r="39" spans="1:5" ht="15.75" x14ac:dyDescent="0.25">
      <c r="A39" s="22" t="s">
        <v>24</v>
      </c>
      <c r="B39" s="8" t="s">
        <v>61</v>
      </c>
      <c r="C39" s="18">
        <v>84279</v>
      </c>
      <c r="D39" s="18"/>
      <c r="E39" s="18">
        <f t="shared" si="1"/>
        <v>84279</v>
      </c>
    </row>
    <row r="40" spans="1:5" ht="18.75" x14ac:dyDescent="0.3">
      <c r="A40" s="22" t="s">
        <v>25</v>
      </c>
      <c r="B40" s="12" t="s">
        <v>2</v>
      </c>
      <c r="C40" s="17">
        <f>SUM(C41:C45)</f>
        <v>4000</v>
      </c>
      <c r="D40" s="17">
        <f>SUM(D41:D45)</f>
        <v>220370</v>
      </c>
      <c r="E40" s="17">
        <f>SUM(E41:E45)</f>
        <v>224370</v>
      </c>
    </row>
    <row r="41" spans="1:5" ht="15.75" x14ac:dyDescent="0.25">
      <c r="A41" s="22" t="s">
        <v>26</v>
      </c>
      <c r="B41" s="8" t="s">
        <v>14</v>
      </c>
      <c r="C41" s="18"/>
      <c r="D41" s="18">
        <v>216592</v>
      </c>
      <c r="E41" s="18">
        <f t="shared" ref="E41:E56" si="2">SUM(C41:D41)</f>
        <v>216592</v>
      </c>
    </row>
    <row r="42" spans="1:5" ht="15.75" x14ac:dyDescent="0.25">
      <c r="A42" s="22" t="s">
        <v>27</v>
      </c>
      <c r="B42" s="8" t="s">
        <v>15</v>
      </c>
      <c r="C42" s="18"/>
      <c r="D42" s="18">
        <v>3778</v>
      </c>
      <c r="E42" s="18">
        <f t="shared" si="2"/>
        <v>3778</v>
      </c>
    </row>
    <row r="43" spans="1:5" ht="15.75" x14ac:dyDescent="0.25">
      <c r="A43" s="22"/>
      <c r="B43" s="8" t="s">
        <v>74</v>
      </c>
      <c r="C43" s="18">
        <v>2500</v>
      </c>
      <c r="D43" s="18"/>
      <c r="E43" s="18">
        <f t="shared" si="2"/>
        <v>2500</v>
      </c>
    </row>
    <row r="44" spans="1:5" ht="15.75" x14ac:dyDescent="0.25">
      <c r="A44" s="22" t="s">
        <v>28</v>
      </c>
      <c r="B44" s="8" t="s">
        <v>42</v>
      </c>
      <c r="C44" s="18">
        <v>500</v>
      </c>
      <c r="D44" s="18"/>
      <c r="E44" s="18">
        <f t="shared" si="2"/>
        <v>500</v>
      </c>
    </row>
    <row r="45" spans="1:5" ht="15.75" x14ac:dyDescent="0.25">
      <c r="A45" s="22" t="s">
        <v>29</v>
      </c>
      <c r="B45" s="8" t="s">
        <v>62</v>
      </c>
      <c r="C45" s="18">
        <v>1000</v>
      </c>
      <c r="D45" s="18"/>
      <c r="E45" s="18">
        <f t="shared" si="2"/>
        <v>1000</v>
      </c>
    </row>
    <row r="46" spans="1:5" ht="18.75" x14ac:dyDescent="0.3">
      <c r="A46" s="22" t="s">
        <v>30</v>
      </c>
      <c r="B46" s="12" t="s">
        <v>52</v>
      </c>
      <c r="C46" s="17">
        <f>SUM(C47:C50)</f>
        <v>250540</v>
      </c>
      <c r="D46" s="17">
        <f>SUM(D47:D50)</f>
        <v>53747</v>
      </c>
      <c r="E46" s="17">
        <f t="shared" si="2"/>
        <v>304287</v>
      </c>
    </row>
    <row r="47" spans="1:5" ht="15.75" x14ac:dyDescent="0.25">
      <c r="A47" s="22" t="s">
        <v>31</v>
      </c>
      <c r="B47" s="8" t="s">
        <v>57</v>
      </c>
      <c r="C47" s="18">
        <v>71636</v>
      </c>
      <c r="D47" s="18"/>
      <c r="E47" s="18">
        <f t="shared" si="2"/>
        <v>71636</v>
      </c>
    </row>
    <row r="48" spans="1:5" ht="15.75" x14ac:dyDescent="0.25">
      <c r="A48" s="22" t="s">
        <v>33</v>
      </c>
      <c r="B48" s="8" t="s">
        <v>43</v>
      </c>
      <c r="C48" s="18">
        <v>67150</v>
      </c>
      <c r="D48" s="18"/>
      <c r="E48" s="18">
        <f t="shared" si="2"/>
        <v>67150</v>
      </c>
    </row>
    <row r="49" spans="1:5" ht="15.75" x14ac:dyDescent="0.25">
      <c r="A49" s="22" t="s">
        <v>34</v>
      </c>
      <c r="B49" s="8" t="s">
        <v>44</v>
      </c>
      <c r="C49" s="18">
        <v>100754</v>
      </c>
      <c r="D49" s="18"/>
      <c r="E49" s="18">
        <f t="shared" si="2"/>
        <v>100754</v>
      </c>
    </row>
    <row r="50" spans="1:5" ht="15.75" x14ac:dyDescent="0.25">
      <c r="A50" s="22" t="s">
        <v>35</v>
      </c>
      <c r="B50" s="8" t="s">
        <v>45</v>
      </c>
      <c r="C50" s="18">
        <v>11000</v>
      </c>
      <c r="D50" s="18">
        <v>53747</v>
      </c>
      <c r="E50" s="18">
        <f t="shared" si="2"/>
        <v>64747</v>
      </c>
    </row>
    <row r="51" spans="1:5" ht="18.75" x14ac:dyDescent="0.3">
      <c r="A51" s="22" t="s">
        <v>36</v>
      </c>
      <c r="B51" s="14" t="s">
        <v>46</v>
      </c>
      <c r="C51" s="16">
        <f>C32+C40+C46</f>
        <v>536213</v>
      </c>
      <c r="D51" s="16">
        <f>D32+D40+D46</f>
        <v>298209</v>
      </c>
      <c r="E51" s="16">
        <f t="shared" si="2"/>
        <v>834422</v>
      </c>
    </row>
    <row r="52" spans="1:5" ht="15.75" x14ac:dyDescent="0.25">
      <c r="A52" s="22" t="s">
        <v>59</v>
      </c>
      <c r="B52" s="12" t="s">
        <v>5</v>
      </c>
      <c r="C52" s="18"/>
      <c r="D52" s="18">
        <f>SUM(D53:D55)</f>
        <v>15000</v>
      </c>
      <c r="E52" s="18">
        <f t="shared" si="2"/>
        <v>15000</v>
      </c>
    </row>
    <row r="53" spans="1:5" ht="29.25" x14ac:dyDescent="0.25">
      <c r="A53" s="22" t="s">
        <v>63</v>
      </c>
      <c r="B53" s="28" t="s">
        <v>75</v>
      </c>
      <c r="C53" s="18"/>
      <c r="D53" s="18">
        <v>10000</v>
      </c>
      <c r="E53" s="18">
        <f t="shared" si="2"/>
        <v>10000</v>
      </c>
    </row>
    <row r="54" spans="1:5" ht="15.75" x14ac:dyDescent="0.25">
      <c r="A54" s="22" t="s">
        <v>47</v>
      </c>
      <c r="B54" s="8" t="s">
        <v>70</v>
      </c>
      <c r="C54" s="18"/>
      <c r="D54" s="18"/>
      <c r="E54" s="18"/>
    </row>
    <row r="55" spans="1:5" ht="15.75" x14ac:dyDescent="0.25">
      <c r="A55" s="22" t="s">
        <v>64</v>
      </c>
      <c r="B55" s="8" t="s">
        <v>13</v>
      </c>
      <c r="C55" s="18"/>
      <c r="D55" s="18">
        <v>5000</v>
      </c>
      <c r="E55" s="18">
        <f t="shared" si="2"/>
        <v>5000</v>
      </c>
    </row>
    <row r="56" spans="1:5" ht="21.75" thickBot="1" x14ac:dyDescent="0.4">
      <c r="A56" s="22" t="s">
        <v>65</v>
      </c>
      <c r="B56" s="19" t="s">
        <v>4</v>
      </c>
      <c r="C56" s="21">
        <f>C51+C52</f>
        <v>536213</v>
      </c>
      <c r="D56" s="21">
        <f>D51+D52</f>
        <v>313209</v>
      </c>
      <c r="E56" s="21">
        <f t="shared" si="2"/>
        <v>849422</v>
      </c>
    </row>
    <row r="58" spans="1:5" ht="15.75" x14ac:dyDescent="0.25">
      <c r="B58" s="26" t="s">
        <v>53</v>
      </c>
      <c r="C58" s="27" t="s">
        <v>68</v>
      </c>
    </row>
    <row r="59" spans="1:5" ht="18.75" x14ac:dyDescent="0.3">
      <c r="B59" s="30" t="s">
        <v>73</v>
      </c>
      <c r="C59" s="30"/>
      <c r="D59" s="30"/>
      <c r="E59" s="31">
        <f>E21-E56</f>
        <v>0</v>
      </c>
    </row>
  </sheetData>
  <mergeCells count="7">
    <mergeCell ref="B30:B31"/>
    <mergeCell ref="C30:E30"/>
    <mergeCell ref="A4:A5"/>
    <mergeCell ref="B4:B5"/>
    <mergeCell ref="C4:E4"/>
    <mergeCell ref="A27:E28"/>
    <mergeCell ref="A30:A31"/>
  </mergeCells>
  <phoneticPr fontId="0" type="noConversion"/>
  <printOptions horizontalCentered="1"/>
  <pageMargins left="0.44" right="0.17" top="0.98425196850393704" bottom="0.98425196850393704" header="0.51181102362204722" footer="0.51181102362204722"/>
  <pageSetup paperSize="9" orientation="portrait" r:id="rId1"/>
  <headerFooter alignWithMargins="0">
    <oddHeader>&amp;C&amp;"Garamond,Félkövér"&amp;14 1. melléklet a 1/2021.(II.22.) Önkormányzati rendelethez</oddHeader>
    <oddFooter>&amp;C&amp;"Garamond,Normál"&amp;P. oldal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2021-02-18T08:40:55Z</cp:lastPrinted>
  <dcterms:created xsi:type="dcterms:W3CDTF">1997-01-17T14:02:09Z</dcterms:created>
  <dcterms:modified xsi:type="dcterms:W3CDTF">2021-06-09T11:24:35Z</dcterms:modified>
</cp:coreProperties>
</file>