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K:\Berni-Erika\2021. évi testületi ülés anyagai\2021.06\Költségvetés módosítása\mellékletek\"/>
    </mc:Choice>
  </mc:AlternateContent>
  <xr:revisionPtr revIDLastSave="0" documentId="8_{84142D1C-02E8-4372-8B42-FBA83648A5D9}" xr6:coauthVersionLast="47" xr6:coauthVersionMax="47" xr10:uidLastSave="{00000000-0000-0000-0000-000000000000}"/>
  <bookViews>
    <workbookView xWindow="-120" yWindow="-120" windowWidth="29040" windowHeight="15840"/>
  </bookViews>
  <sheets>
    <sheet name="mérleg" sheetId="3" r:id="rId1"/>
  </sheets>
  <calcPr calcId="181029"/>
</workbook>
</file>

<file path=xl/calcChain.xml><?xml version="1.0" encoding="utf-8"?>
<calcChain xmlns="http://schemas.openxmlformats.org/spreadsheetml/2006/main">
  <c r="C41" i="3" l="1"/>
  <c r="F39" i="3"/>
  <c r="F38" i="3"/>
  <c r="F15" i="3"/>
  <c r="E6" i="3"/>
  <c r="E17" i="3"/>
  <c r="D6" i="3"/>
  <c r="D17" i="3"/>
  <c r="D22" i="3"/>
  <c r="C6" i="3"/>
  <c r="C17" i="3"/>
  <c r="C20" i="3"/>
  <c r="D20" i="3"/>
  <c r="E20" i="3"/>
  <c r="F21" i="3"/>
  <c r="F20" i="3"/>
  <c r="E41" i="3"/>
  <c r="F45" i="3"/>
  <c r="E18" i="3"/>
  <c r="D52" i="3"/>
  <c r="C52" i="3"/>
  <c r="E52" i="3"/>
  <c r="F54" i="3"/>
  <c r="F50" i="3"/>
  <c r="F49" i="3"/>
  <c r="F48" i="3"/>
  <c r="F47" i="3"/>
  <c r="F44" i="3"/>
  <c r="F43" i="3"/>
  <c r="F42" i="3"/>
  <c r="F40" i="3"/>
  <c r="F37" i="3"/>
  <c r="F36" i="3"/>
  <c r="F35" i="3"/>
  <c r="F34" i="3"/>
  <c r="F19" i="3"/>
  <c r="F16" i="3"/>
  <c r="F14" i="3"/>
  <c r="F13" i="3"/>
  <c r="F12" i="3"/>
  <c r="F11" i="3"/>
  <c r="F10" i="3"/>
  <c r="F9" i="3"/>
  <c r="F8" i="3"/>
  <c r="D46" i="3"/>
  <c r="D41" i="3"/>
  <c r="D33" i="3"/>
  <c r="F7" i="3"/>
  <c r="E46" i="3"/>
  <c r="C46" i="3"/>
  <c r="E33" i="3"/>
  <c r="C33" i="3"/>
  <c r="C18" i="3"/>
  <c r="F53" i="3"/>
  <c r="F52" i="3"/>
  <c r="F46" i="3"/>
  <c r="E51" i="3"/>
  <c r="E55" i="3"/>
  <c r="C51" i="3"/>
  <c r="C55" i="3"/>
  <c r="F41" i="3"/>
  <c r="F33" i="3"/>
  <c r="D51" i="3"/>
  <c r="D55" i="3"/>
  <c r="F18" i="3"/>
  <c r="C22" i="3"/>
  <c r="F6" i="3"/>
  <c r="E22" i="3"/>
  <c r="F17" i="3"/>
  <c r="F55" i="3"/>
  <c r="F51" i="3"/>
  <c r="F22" i="3"/>
</calcChain>
</file>

<file path=xl/sharedStrings.xml><?xml version="1.0" encoding="utf-8"?>
<sst xmlns="http://schemas.openxmlformats.org/spreadsheetml/2006/main" count="98" uniqueCount="74">
  <si>
    <t>Személyi juttatások</t>
  </si>
  <si>
    <t>Dologi kiadások</t>
  </si>
  <si>
    <t>FELHALMOZÁSI KIADÁSOK</t>
  </si>
  <si>
    <t>BEVÉTELEK ÖSSZESEN:</t>
  </si>
  <si>
    <t>KIADÁSOK ÖSSZESEN:</t>
  </si>
  <si>
    <t>TARTALÉKOK</t>
  </si>
  <si>
    <t>TÁMOGATÁSI KÖLCSÖNÖK VISSZATÉR.</t>
  </si>
  <si>
    <t>KÖLTSÉGVETÉSI BEVÉTELEK ÖSSZ.:</t>
  </si>
  <si>
    <t>ÉRTÉKPAPÍROK ÉRTÉKESÍTÉSÉNEK BEV.</t>
  </si>
  <si>
    <t>Sorszám</t>
  </si>
  <si>
    <t>Bírságok, pótlékok és egyéb sajátos bevételek</t>
  </si>
  <si>
    <t>PÉNZFORGALOM NÉLKÜLI BEVÉTELEK</t>
  </si>
  <si>
    <t>Előző évek pénzmaradvány igénybevétele</t>
  </si>
  <si>
    <t>Működési általános tartalék</t>
  </si>
  <si>
    <t>Beruházási kiadások</t>
  </si>
  <si>
    <t>Felújítási kiadások</t>
  </si>
  <si>
    <t>Előirányzat megnevezése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</si>
  <si>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</si>
  <si>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</si>
  <si>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</si>
  <si>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</si>
  <si>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</si>
  <si>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</si>
  <si>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</si>
  <si>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</si>
  <si>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</si>
  <si>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</si>
  <si>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</si>
  <si>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</si>
  <si>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</si>
  <si>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</si>
  <si>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</si>
  <si>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</si>
  <si>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</si>
  <si>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</si>
  <si>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</si>
  <si>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</si>
  <si>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KÖZHATALMI BEVÉTELEK</t>
  </si>
  <si>
    <t>Adók</t>
  </si>
  <si>
    <t>MŰKÖDÉSI KIADÁSOK</t>
  </si>
  <si>
    <t>Munkaadót terhelő járulékok és Szociális Hozzájárulás</t>
  </si>
  <si>
    <t>Ellátottak pénzbeli juttatásai</t>
  </si>
  <si>
    <t>Lakástámogatás</t>
  </si>
  <si>
    <t>Sün Balázs Óvoda finanszírozása</t>
  </si>
  <si>
    <t>Szociális Alapellátási Intézmény finanszírozása</t>
  </si>
  <si>
    <t>Petőfi Sándor Kult. Szabadidőközp. és Könyvt. finansz.</t>
  </si>
  <si>
    <t>KÖLTSÉGVETÉSI KIADÁSOK ÖSSZESEN</t>
  </si>
  <si>
    <t>23.</t>
  </si>
  <si>
    <t>Kötelező</t>
  </si>
  <si>
    <t>Összesen</t>
  </si>
  <si>
    <t>Önként váll.</t>
  </si>
  <si>
    <t>Közfoglalkoztatottak létszáma</t>
  </si>
  <si>
    <t>Közp-i ktgvetésből származó egyéb ktgv-i támogatás</t>
  </si>
  <si>
    <t>FELADATELLÁTÁS ELLENÉRTÉKE</t>
  </si>
  <si>
    <t>AZ ÖNKORMÁNYZAT SAJÁT BEVÉTELI ELŐIRÁNYZATAI</t>
  </si>
  <si>
    <t>Általános működési feladatokhoz kapcsolódó támogatás</t>
  </si>
  <si>
    <t>AZ ÖNKORMÁNYZAT SAJÁT KIADÁSI ELŐIRÁNYZATAI</t>
  </si>
  <si>
    <t>Almásfüzitői Polgármesteri Hivatal finanszírozása</t>
  </si>
  <si>
    <t>PÉNZÜGYI BEFEKTETÉSEK BEVÉTELE</t>
  </si>
  <si>
    <t>FELHALMOZÁSI CÉLÚ PÉNZESZKÖZ ÁTVÉT.</t>
  </si>
  <si>
    <t>ÁH-N KÍVÜL ELLÁT. KÖZFELADATOK FIN.</t>
  </si>
  <si>
    <t>Áll.ig.fela.</t>
  </si>
  <si>
    <t>Forgatási célú értékpapírok bevételi saját forrás</t>
  </si>
  <si>
    <t>Egyéb pályázati tartalék:</t>
  </si>
  <si>
    <t>21.</t>
  </si>
  <si>
    <t>22.</t>
  </si>
  <si>
    <t>Szolidaritási hozzájárulás</t>
  </si>
  <si>
    <t>Feladatok módosított előirányzata</t>
  </si>
  <si>
    <t>Kapott pályázati támogatások</t>
  </si>
  <si>
    <t>Eszközértékesítés bevétele</t>
  </si>
  <si>
    <t>Társulásnak pénzeszköz átadás</t>
  </si>
  <si>
    <t>0 fő</t>
  </si>
  <si>
    <t>Támogatások nyújtása</t>
  </si>
  <si>
    <t>Támogatás visszatérítés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</si>
</sst>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E"/>
      <charset val="238"/>
    </font>
    <font>
      <sz val="10"/>
      <name val="Garamond"/>
      <family val="1"/>
      <charset val="238"/>
    </font>
    <font>
      <sz val="14"/>
      <name val="Garamond"/>
      <family val="1"/>
      <charset val="238"/>
    </font>
    <font>
      <b/>
      <sz val="14"/>
      <name val="Garamond"/>
      <family val="1"/>
      <charset val="238"/>
    </font>
    <font>
      <b/>
      <sz val="16"/>
      <name val="Garamond"/>
      <family val="1"/>
      <charset val="238"/>
    </font>
    <font>
      <b/>
      <sz val="12"/>
      <name val="Garamond"/>
      <family val="1"/>
      <charset val="238"/>
    </font>
    <font>
      <sz val="12"/>
      <name val="Garamond"/>
      <family val="1"/>
      <charset val="238"/>
    </font>
  </fonts>
  <fills count="3">
    <fill>
      <patternFill patternType="none"/>
    </fill>
    <fill>
      <patternFill patternType="gray125"/>
    </fill>
    <fill>
      <patternFill patternType="gray06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Border="1" applyAlignment="1">
      <alignment vertical="center"/>
    </xf>
    <xf numFmtId="0" fontId="1" fillId="0" borderId="0" xfId="0" applyFont="1"/>
    <xf numFmtId="3" fontId="6" fillId="0" borderId="1" xfId="0" applyNumberFormat="1" applyFont="1" applyBorder="1"/>
    <xf numFmtId="0" fontId="5" fillId="0" borderId="0" xfId="0" applyFont="1" applyFill="1" applyBorder="1"/>
    <xf numFmtId="0" fontId="5" fillId="0" borderId="0" xfId="0" applyFont="1"/>
    <xf numFmtId="0" fontId="6" fillId="0" borderId="2" xfId="0" applyFont="1" applyBorder="1" applyAlignment="1">
      <alignment horizontal="center"/>
    </xf>
    <xf numFmtId="3" fontId="2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5" fillId="0" borderId="1" xfId="0" applyFont="1" applyBorder="1"/>
    <xf numFmtId="3" fontId="3" fillId="0" borderId="1" xfId="0" applyNumberFormat="1" applyFont="1" applyBorder="1"/>
    <xf numFmtId="0" fontId="6" fillId="0" borderId="1" xfId="0" applyFont="1" applyBorder="1"/>
    <xf numFmtId="0" fontId="6" fillId="2" borderId="1" xfId="0" applyFont="1" applyFill="1" applyBorder="1"/>
    <xf numFmtId="3" fontId="3" fillId="2" borderId="1" xfId="0" applyNumberFormat="1" applyFont="1" applyFill="1" applyBorder="1"/>
    <xf numFmtId="0" fontId="5" fillId="1" borderId="1" xfId="0" applyFont="1" applyFill="1" applyBorder="1" applyAlignment="1">
      <alignment horizontal="center"/>
    </xf>
    <xf numFmtId="3" fontId="3" fillId="1" borderId="1" xfId="0" applyNumberFormat="1" applyFont="1" applyFill="1" applyBorder="1"/>
    <xf numFmtId="0" fontId="1" fillId="0" borderId="3" xfId="0" applyFont="1" applyBorder="1" applyAlignment="1">
      <alignment horizontal="center"/>
    </xf>
    <xf numFmtId="0" fontId="5" fillId="0" borderId="3" xfId="0" applyFont="1" applyBorder="1"/>
    <xf numFmtId="3" fontId="3" fillId="0" borderId="3" xfId="0" applyNumberFormat="1" applyFont="1" applyBorder="1"/>
    <xf numFmtId="3" fontId="5" fillId="0" borderId="1" xfId="0" applyNumberFormat="1" applyFont="1" applyBorder="1"/>
    <xf numFmtId="0" fontId="2" fillId="2" borderId="1" xfId="0" applyFont="1" applyFill="1" applyBorder="1"/>
    <xf numFmtId="0" fontId="4" fillId="1" borderId="1" xfId="0" applyFont="1" applyFill="1" applyBorder="1" applyAlignment="1">
      <alignment horizontal="center"/>
    </xf>
    <xf numFmtId="3" fontId="4" fillId="1" borderId="1" xfId="0" applyNumberFormat="1" applyFont="1" applyFill="1" applyBorder="1"/>
    <xf numFmtId="0" fontId="5" fillId="0" borderId="3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textRotation="180" wrapText="1"/>
    </xf>
    <xf numFmtId="0" fontId="4" fillId="0" borderId="0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7"/>
  <sheetViews>
    <sheetView tabSelected="1" showWhiteSpace="0" view="pageLayout" zoomScaleNormal="100" workbookViewId="0">
      <selection activeCell="B40" sqref="B40"/>
    </sheetView>
  </sheetViews>
  <sheetFormatPr defaultRowHeight="12.75" x14ac:dyDescent="0.2"/>
  <cols>
    <col min="1" max="1" width="2.85546875" style="2" customWidth="1"/>
    <col min="2" max="2" width="48.85546875" style="2" customWidth="1"/>
    <col min="3" max="4" width="10.85546875" style="2" customWidth="1"/>
    <col min="5" max="5" width="11.42578125" style="2" customWidth="1"/>
    <col min="6" max="6" width="11.28515625" style="2" customWidth="1"/>
  </cols>
  <sheetData>
    <row r="2" spans="1:6" ht="32.25" customHeight="1" x14ac:dyDescent="0.2">
      <c r="A2" s="1" t="s">
        <v>54</v>
      </c>
      <c r="B2" s="1"/>
      <c r="C2" s="1"/>
      <c r="D2" s="1"/>
    </row>
    <row r="3" spans="1:6" ht="13.5" thickBot="1" x14ac:dyDescent="0.25"/>
    <row r="4" spans="1:6" ht="29.25" customHeight="1" thickBot="1" x14ac:dyDescent="0.3">
      <c r="A4" s="28" t="s">
        <v>9</v>
      </c>
      <c r="B4" s="26" t="s">
        <v>16</v>
      </c>
      <c r="C4" s="27" t="s">
        <v>67</v>
      </c>
      <c r="D4" s="27"/>
      <c r="E4" s="27"/>
      <c r="F4" s="27"/>
    </row>
    <row r="5" spans="1:6" ht="21.75" customHeight="1" thickBot="1" x14ac:dyDescent="0.3">
      <c r="A5" s="28"/>
      <c r="B5" s="26"/>
      <c r="C5" s="6" t="s">
        <v>48</v>
      </c>
      <c r="D5" s="6" t="s">
        <v>61</v>
      </c>
      <c r="E5" s="6" t="s">
        <v>50</v>
      </c>
      <c r="F5" s="6" t="s">
        <v>49</v>
      </c>
    </row>
    <row r="6" spans="1:6" ht="18.75" x14ac:dyDescent="0.3">
      <c r="A6" s="16" t="s">
        <v>17</v>
      </c>
      <c r="B6" s="17" t="s">
        <v>37</v>
      </c>
      <c r="C6" s="18">
        <f>C7+C8+C9+C10</f>
        <v>379940</v>
      </c>
      <c r="D6" s="18">
        <f>D7+D8+D9+D10</f>
        <v>20010</v>
      </c>
      <c r="E6" s="18">
        <f>E7+E8+E9+E10</f>
        <v>60000</v>
      </c>
      <c r="F6" s="18">
        <f>SUM(C6:E6)</f>
        <v>459950</v>
      </c>
    </row>
    <row r="7" spans="1:6" ht="18.75" x14ac:dyDescent="0.3">
      <c r="A7" s="8" t="s">
        <v>18</v>
      </c>
      <c r="B7" s="11" t="s">
        <v>38</v>
      </c>
      <c r="C7" s="7">
        <v>220000</v>
      </c>
      <c r="D7" s="7">
        <v>20000</v>
      </c>
      <c r="E7" s="7">
        <v>60000</v>
      </c>
      <c r="F7" s="7">
        <f>SUM(C7:E7)</f>
        <v>300000</v>
      </c>
    </row>
    <row r="8" spans="1:6" ht="18.75" x14ac:dyDescent="0.3">
      <c r="A8" s="16" t="s">
        <v>19</v>
      </c>
      <c r="B8" s="11" t="s">
        <v>10</v>
      </c>
      <c r="C8" s="7">
        <v>90</v>
      </c>
      <c r="D8" s="7">
        <v>10</v>
      </c>
      <c r="E8" s="7"/>
      <c r="F8" s="7">
        <f t="shared" ref="F8:F21" si="0">SUM(C8:E8)</f>
        <v>100</v>
      </c>
    </row>
    <row r="9" spans="1:6" ht="18.75" x14ac:dyDescent="0.3">
      <c r="A9" s="8" t="s">
        <v>20</v>
      </c>
      <c r="B9" s="11" t="s">
        <v>55</v>
      </c>
      <c r="C9" s="7">
        <v>148850</v>
      </c>
      <c r="D9" s="7"/>
      <c r="E9" s="7"/>
      <c r="F9" s="7">
        <f t="shared" si="0"/>
        <v>148850</v>
      </c>
    </row>
    <row r="10" spans="1:6" ht="18.75" x14ac:dyDescent="0.3">
      <c r="A10" s="16" t="s">
        <v>21</v>
      </c>
      <c r="B10" s="11" t="s">
        <v>52</v>
      </c>
      <c r="C10" s="7">
        <v>11000</v>
      </c>
      <c r="D10" s="7"/>
      <c r="E10" s="7"/>
      <c r="F10" s="7">
        <f t="shared" si="0"/>
        <v>11000</v>
      </c>
    </row>
    <row r="11" spans="1:6" ht="18.75" x14ac:dyDescent="0.3">
      <c r="A11" s="8" t="s">
        <v>22</v>
      </c>
      <c r="B11" s="9" t="s">
        <v>68</v>
      </c>
      <c r="C11" s="10"/>
      <c r="D11" s="10"/>
      <c r="E11" s="10">
        <v>108483</v>
      </c>
      <c r="F11" s="10">
        <f t="shared" si="0"/>
        <v>108483</v>
      </c>
    </row>
    <row r="12" spans="1:6" ht="18.75" x14ac:dyDescent="0.3">
      <c r="A12" s="16" t="s">
        <v>23</v>
      </c>
      <c r="B12" s="9" t="s">
        <v>58</v>
      </c>
      <c r="C12" s="10"/>
      <c r="D12" s="10"/>
      <c r="E12" s="10">
        <v>100</v>
      </c>
      <c r="F12" s="10">
        <f t="shared" si="0"/>
        <v>100</v>
      </c>
    </row>
    <row r="13" spans="1:6" ht="18.75" x14ac:dyDescent="0.3">
      <c r="A13" s="8" t="s">
        <v>24</v>
      </c>
      <c r="B13" s="9" t="s">
        <v>59</v>
      </c>
      <c r="C13" s="10"/>
      <c r="D13" s="10"/>
      <c r="E13" s="10"/>
      <c r="F13" s="10">
        <f t="shared" si="0"/>
        <v>0</v>
      </c>
    </row>
    <row r="14" spans="1:6" ht="18.75" x14ac:dyDescent="0.3">
      <c r="A14" s="16" t="s">
        <v>25</v>
      </c>
      <c r="B14" s="9" t="s">
        <v>53</v>
      </c>
      <c r="C14" s="10">
        <v>9000</v>
      </c>
      <c r="D14" s="7">
        <v>1000</v>
      </c>
      <c r="E14" s="10">
        <v>4000</v>
      </c>
      <c r="F14" s="10">
        <f t="shared" si="0"/>
        <v>14000</v>
      </c>
    </row>
    <row r="15" spans="1:6" ht="18.75" x14ac:dyDescent="0.3">
      <c r="A15" s="8" t="s">
        <v>26</v>
      </c>
      <c r="B15" s="9" t="s">
        <v>69</v>
      </c>
      <c r="C15" s="10"/>
      <c r="D15" s="7"/>
      <c r="E15" s="10">
        <v>15540</v>
      </c>
      <c r="F15" s="10">
        <f>SUM(C15:E15)</f>
        <v>15540</v>
      </c>
    </row>
    <row r="16" spans="1:6" ht="18.75" x14ac:dyDescent="0.3">
      <c r="A16" s="16" t="s">
        <v>27</v>
      </c>
      <c r="B16" s="9" t="s">
        <v>6</v>
      </c>
      <c r="C16" s="10">
        <v>300</v>
      </c>
      <c r="D16" s="10"/>
      <c r="E16" s="10"/>
      <c r="F16" s="10">
        <f t="shared" si="0"/>
        <v>300</v>
      </c>
    </row>
    <row r="17" spans="1:6" ht="18.75" x14ac:dyDescent="0.3">
      <c r="A17" s="8" t="s">
        <v>28</v>
      </c>
      <c r="B17" s="12" t="s">
        <v>7</v>
      </c>
      <c r="C17" s="13">
        <f>C6+C12+C13+C14+C16+C11</f>
        <v>389240</v>
      </c>
      <c r="D17" s="13">
        <f>D6+D12+D13+D14+D16+D11</f>
        <v>21010</v>
      </c>
      <c r="E17" s="13">
        <f>E6+E12+E13+E14+E16+E11+E15</f>
        <v>188123</v>
      </c>
      <c r="F17" s="10">
        <f t="shared" si="0"/>
        <v>598373</v>
      </c>
    </row>
    <row r="18" spans="1:6" ht="18.75" x14ac:dyDescent="0.3">
      <c r="A18" s="16" t="s">
        <v>29</v>
      </c>
      <c r="B18" s="9" t="s">
        <v>11</v>
      </c>
      <c r="C18" s="10">
        <f>C19</f>
        <v>236215</v>
      </c>
      <c r="D18" s="10"/>
      <c r="E18" s="10">
        <f>SUM(E19)</f>
        <v>46979</v>
      </c>
      <c r="F18" s="10">
        <f t="shared" si="0"/>
        <v>283194</v>
      </c>
    </row>
    <row r="19" spans="1:6" ht="18.75" x14ac:dyDescent="0.3">
      <c r="A19" s="8" t="s">
        <v>30</v>
      </c>
      <c r="B19" s="11" t="s">
        <v>12</v>
      </c>
      <c r="C19" s="10">
        <v>236215</v>
      </c>
      <c r="D19" s="10"/>
      <c r="E19" s="10">
        <v>46979</v>
      </c>
      <c r="F19" s="10">
        <f t="shared" si="0"/>
        <v>283194</v>
      </c>
    </row>
    <row r="20" spans="1:6" ht="18.75" x14ac:dyDescent="0.3">
      <c r="A20" s="16" t="s">
        <v>31</v>
      </c>
      <c r="B20" s="9" t="s">
        <v>8</v>
      </c>
      <c r="C20" s="10">
        <f>SUM(C21:C21)</f>
        <v>0</v>
      </c>
      <c r="D20" s="10">
        <f>SUM(D21:D21)</f>
        <v>0</v>
      </c>
      <c r="E20" s="10">
        <f>SUM(E21:E21)</f>
        <v>0</v>
      </c>
      <c r="F20" s="10">
        <f>SUM(F21:F21)</f>
        <v>0</v>
      </c>
    </row>
    <row r="21" spans="1:6" ht="18.75" x14ac:dyDescent="0.3">
      <c r="A21" s="8" t="s">
        <v>32</v>
      </c>
      <c r="B21" s="11" t="s">
        <v>62</v>
      </c>
      <c r="C21" s="7"/>
      <c r="D21" s="7"/>
      <c r="E21" s="7"/>
      <c r="F21" s="7">
        <f t="shared" si="0"/>
        <v>0</v>
      </c>
    </row>
    <row r="22" spans="1:6" ht="18.75" x14ac:dyDescent="0.3">
      <c r="A22" s="16" t="s">
        <v>33</v>
      </c>
      <c r="B22" s="14" t="s">
        <v>3</v>
      </c>
      <c r="C22" s="15">
        <f>C17+C18+C20</f>
        <v>625455</v>
      </c>
      <c r="D22" s="15">
        <f>D17+D18+D20</f>
        <v>21010</v>
      </c>
      <c r="E22" s="15">
        <f>E17+E18+E20</f>
        <v>235102</v>
      </c>
      <c r="F22" s="15">
        <f>SUM(C22:E22)</f>
        <v>881567</v>
      </c>
    </row>
    <row r="28" spans="1:6" ht="12.75" customHeight="1" x14ac:dyDescent="0.2">
      <c r="A28" s="29" t="s">
        <v>56</v>
      </c>
      <c r="B28" s="29"/>
      <c r="C28" s="29"/>
      <c r="D28" s="29"/>
      <c r="E28" s="29"/>
      <c r="F28" s="29"/>
    </row>
    <row r="29" spans="1:6" ht="12.75" customHeight="1" x14ac:dyDescent="0.2">
      <c r="A29" s="29"/>
      <c r="B29" s="29"/>
      <c r="C29" s="29"/>
      <c r="D29" s="29"/>
      <c r="E29" s="29"/>
      <c r="F29" s="29"/>
    </row>
    <row r="30" spans="1:6" ht="21" customHeight="1" thickBot="1" x14ac:dyDescent="0.25"/>
    <row r="31" spans="1:6" ht="15.75" customHeight="1" thickBot="1" x14ac:dyDescent="0.3">
      <c r="A31" s="28" t="s">
        <v>9</v>
      </c>
      <c r="B31" s="26" t="s">
        <v>16</v>
      </c>
      <c r="C31" s="27" t="s">
        <v>67</v>
      </c>
      <c r="D31" s="27"/>
      <c r="E31" s="27"/>
      <c r="F31" s="27"/>
    </row>
    <row r="32" spans="1:6" ht="16.5" customHeight="1" thickBot="1" x14ac:dyDescent="0.3">
      <c r="A32" s="28"/>
      <c r="B32" s="26"/>
      <c r="C32" s="6" t="s">
        <v>48</v>
      </c>
      <c r="D32" s="6" t="s">
        <v>61</v>
      </c>
      <c r="E32" s="6" t="s">
        <v>50</v>
      </c>
      <c r="F32" s="6" t="s">
        <v>49</v>
      </c>
    </row>
    <row r="33" spans="1:6" ht="18.75" x14ac:dyDescent="0.3">
      <c r="A33" s="16" t="s">
        <v>17</v>
      </c>
      <c r="B33" s="23" t="s">
        <v>39</v>
      </c>
      <c r="C33" s="24">
        <f>SUM(C34:C40)</f>
        <v>385842</v>
      </c>
      <c r="D33" s="24">
        <f>SUM(D34:D40)</f>
        <v>0</v>
      </c>
      <c r="E33" s="24">
        <f>SUM(E34:E40)</f>
        <v>35775</v>
      </c>
      <c r="F33" s="24">
        <f t="shared" ref="F33:F55" si="1">SUM(C33:E33)</f>
        <v>421617</v>
      </c>
    </row>
    <row r="34" spans="1:6" ht="20.25" customHeight="1" x14ac:dyDescent="0.3">
      <c r="A34" s="8" t="s">
        <v>18</v>
      </c>
      <c r="B34" s="11" t="s">
        <v>0</v>
      </c>
      <c r="C34" s="19">
        <v>39076</v>
      </c>
      <c r="D34" s="19"/>
      <c r="E34" s="19">
        <v>5000</v>
      </c>
      <c r="F34" s="24">
        <f t="shared" si="1"/>
        <v>44076</v>
      </c>
    </row>
    <row r="35" spans="1:6" ht="25.5" customHeight="1" x14ac:dyDescent="0.3">
      <c r="A35" s="16" t="s">
        <v>19</v>
      </c>
      <c r="B35" s="11" t="s">
        <v>40</v>
      </c>
      <c r="C35" s="19">
        <v>5881</v>
      </c>
      <c r="D35" s="19"/>
      <c r="E35" s="19">
        <v>775</v>
      </c>
      <c r="F35" s="24">
        <f t="shared" si="1"/>
        <v>6656</v>
      </c>
    </row>
    <row r="36" spans="1:6" ht="25.5" customHeight="1" x14ac:dyDescent="0.3">
      <c r="A36" s="8" t="s">
        <v>20</v>
      </c>
      <c r="B36" s="11" t="s">
        <v>1</v>
      </c>
      <c r="C36" s="19">
        <v>243606</v>
      </c>
      <c r="D36" s="19"/>
      <c r="E36" s="19">
        <v>30000</v>
      </c>
      <c r="F36" s="24">
        <f t="shared" si="1"/>
        <v>273606</v>
      </c>
    </row>
    <row r="37" spans="1:6" ht="18.75" x14ac:dyDescent="0.3">
      <c r="A37" s="16" t="s">
        <v>21</v>
      </c>
      <c r="B37" s="11" t="s">
        <v>41</v>
      </c>
      <c r="C37" s="19">
        <v>5000</v>
      </c>
      <c r="D37" s="19"/>
      <c r="E37" s="19"/>
      <c r="F37" s="24">
        <f t="shared" si="1"/>
        <v>5000</v>
      </c>
    </row>
    <row r="38" spans="1:6" ht="18.75" x14ac:dyDescent="0.3">
      <c r="A38" s="8" t="s">
        <v>22</v>
      </c>
      <c r="B38" s="11" t="s">
        <v>72</v>
      </c>
      <c r="C38" s="19">
        <v>3500</v>
      </c>
      <c r="D38" s="19"/>
      <c r="E38" s="19"/>
      <c r="F38" s="24">
        <f>SUM(C38:E38)</f>
        <v>3500</v>
      </c>
    </row>
    <row r="39" spans="1:6" ht="18.75" x14ac:dyDescent="0.3">
      <c r="A39" s="16" t="s">
        <v>23</v>
      </c>
      <c r="B39" s="11" t="s">
        <v>70</v>
      </c>
      <c r="C39" s="19">
        <v>4500</v>
      </c>
      <c r="D39" s="19"/>
      <c r="E39" s="19"/>
      <c r="F39" s="24">
        <f>SUM(C39:E39)</f>
        <v>4500</v>
      </c>
    </row>
    <row r="40" spans="1:6" ht="18.75" x14ac:dyDescent="0.3">
      <c r="A40" s="8" t="s">
        <v>24</v>
      </c>
      <c r="B40" s="11" t="s">
        <v>66</v>
      </c>
      <c r="C40" s="19">
        <v>84279</v>
      </c>
      <c r="D40" s="19"/>
      <c r="E40" s="19"/>
      <c r="F40" s="24">
        <f t="shared" si="1"/>
        <v>84279</v>
      </c>
    </row>
    <row r="41" spans="1:6" ht="18.75" x14ac:dyDescent="0.3">
      <c r="A41" s="16" t="s">
        <v>25</v>
      </c>
      <c r="B41" s="9" t="s">
        <v>2</v>
      </c>
      <c r="C41" s="10">
        <f>SUM(C42:C45)</f>
        <v>500</v>
      </c>
      <c r="D41" s="10">
        <f>SUM(D42:D44)</f>
        <v>0</v>
      </c>
      <c r="E41" s="10">
        <f>SUM(E42:E45)</f>
        <v>131499</v>
      </c>
      <c r="F41" s="24">
        <f>SUM(F42:F45)</f>
        <v>131999</v>
      </c>
    </row>
    <row r="42" spans="1:6" ht="18.75" x14ac:dyDescent="0.3">
      <c r="A42" s="8" t="s">
        <v>26</v>
      </c>
      <c r="B42" s="11" t="s">
        <v>14</v>
      </c>
      <c r="C42" s="19"/>
      <c r="D42" s="19"/>
      <c r="E42" s="19">
        <v>121371</v>
      </c>
      <c r="F42" s="24">
        <f t="shared" si="1"/>
        <v>121371</v>
      </c>
    </row>
    <row r="43" spans="1:6" ht="18.75" x14ac:dyDescent="0.3">
      <c r="A43" s="16" t="s">
        <v>27</v>
      </c>
      <c r="B43" s="11" t="s">
        <v>15</v>
      </c>
      <c r="C43" s="19"/>
      <c r="D43" s="19"/>
      <c r="E43" s="19">
        <v>6128</v>
      </c>
      <c r="F43" s="24">
        <f t="shared" si="1"/>
        <v>6128</v>
      </c>
    </row>
    <row r="44" spans="1:6" ht="18.75" x14ac:dyDescent="0.3">
      <c r="A44" s="8" t="s">
        <v>28</v>
      </c>
      <c r="B44" s="11" t="s">
        <v>73</v>
      </c>
      <c r="C44" s="19"/>
      <c r="D44" s="19"/>
      <c r="E44" s="19">
        <v>4000</v>
      </c>
      <c r="F44" s="24">
        <f t="shared" si="1"/>
        <v>4000</v>
      </c>
    </row>
    <row r="45" spans="1:6" ht="18.75" x14ac:dyDescent="0.3">
      <c r="A45" s="16" t="s">
        <v>29</v>
      </c>
      <c r="B45" s="11" t="s">
        <v>42</v>
      </c>
      <c r="C45" s="19">
        <v>500</v>
      </c>
      <c r="D45" s="19"/>
      <c r="E45" s="19"/>
      <c r="F45" s="24">
        <f t="shared" si="1"/>
        <v>500</v>
      </c>
    </row>
    <row r="46" spans="1:6" ht="18.75" x14ac:dyDescent="0.3">
      <c r="A46" s="8" t="s">
        <v>30</v>
      </c>
      <c r="B46" s="9" t="s">
        <v>60</v>
      </c>
      <c r="C46" s="10">
        <f>SUM(C47:C50)</f>
        <v>239113</v>
      </c>
      <c r="D46" s="10">
        <f>SUM(D47:D50)</f>
        <v>21010</v>
      </c>
      <c r="E46" s="10">
        <f>SUM(E47:E50)</f>
        <v>54052</v>
      </c>
      <c r="F46" s="24">
        <f t="shared" si="1"/>
        <v>314175</v>
      </c>
    </row>
    <row r="47" spans="1:6" ht="18.75" x14ac:dyDescent="0.3">
      <c r="A47" s="16" t="s">
        <v>31</v>
      </c>
      <c r="B47" s="11" t="s">
        <v>57</v>
      </c>
      <c r="C47" s="19">
        <v>53116</v>
      </c>
      <c r="D47" s="19">
        <v>21010</v>
      </c>
      <c r="E47" s="19"/>
      <c r="F47" s="24">
        <f t="shared" si="1"/>
        <v>74126</v>
      </c>
    </row>
    <row r="48" spans="1:6" ht="18.75" x14ac:dyDescent="0.3">
      <c r="A48" s="8" t="s">
        <v>32</v>
      </c>
      <c r="B48" s="11" t="s">
        <v>43</v>
      </c>
      <c r="C48" s="19">
        <v>69596</v>
      </c>
      <c r="D48" s="19"/>
      <c r="E48" s="19"/>
      <c r="F48" s="24">
        <f t="shared" si="1"/>
        <v>69596</v>
      </c>
    </row>
    <row r="49" spans="1:6" ht="18.75" x14ac:dyDescent="0.3">
      <c r="A49" s="16" t="s">
        <v>33</v>
      </c>
      <c r="B49" s="11" t="s">
        <v>44</v>
      </c>
      <c r="C49" s="19">
        <v>104401</v>
      </c>
      <c r="D49" s="19"/>
      <c r="E49" s="19"/>
      <c r="F49" s="24">
        <f t="shared" si="1"/>
        <v>104401</v>
      </c>
    </row>
    <row r="50" spans="1:6" ht="18.75" x14ac:dyDescent="0.3">
      <c r="A50" s="8" t="s">
        <v>34</v>
      </c>
      <c r="B50" s="11" t="s">
        <v>45</v>
      </c>
      <c r="C50" s="19">
        <v>12000</v>
      </c>
      <c r="D50" s="19"/>
      <c r="E50" s="19">
        <v>54052</v>
      </c>
      <c r="F50" s="24">
        <f t="shared" si="1"/>
        <v>66052</v>
      </c>
    </row>
    <row r="51" spans="1:6" ht="18.75" x14ac:dyDescent="0.3">
      <c r="A51" s="16" t="s">
        <v>35</v>
      </c>
      <c r="B51" s="20" t="s">
        <v>46</v>
      </c>
      <c r="C51" s="13">
        <f>C33+C41+C46</f>
        <v>625455</v>
      </c>
      <c r="D51" s="13">
        <f>D33+D41+D46</f>
        <v>21010</v>
      </c>
      <c r="E51" s="13">
        <f>E33+E41+E46</f>
        <v>221326</v>
      </c>
      <c r="F51" s="24">
        <f t="shared" si="1"/>
        <v>867791</v>
      </c>
    </row>
    <row r="52" spans="1:6" ht="18.75" x14ac:dyDescent="0.3">
      <c r="A52" s="8" t="s">
        <v>36</v>
      </c>
      <c r="B52" s="9" t="s">
        <v>5</v>
      </c>
      <c r="C52" s="19">
        <f>SUM(C53:C54)</f>
        <v>0</v>
      </c>
      <c r="D52" s="19">
        <f>SUM(D53:D54)</f>
        <v>0</v>
      </c>
      <c r="E52" s="19">
        <f>SUM(E53:E54)</f>
        <v>13776</v>
      </c>
      <c r="F52" s="24">
        <f t="shared" si="1"/>
        <v>13776</v>
      </c>
    </row>
    <row r="53" spans="1:6" ht="18.75" x14ac:dyDescent="0.3">
      <c r="A53" s="16" t="s">
        <v>64</v>
      </c>
      <c r="B53" s="11" t="s">
        <v>13</v>
      </c>
      <c r="C53" s="19"/>
      <c r="D53" s="19"/>
      <c r="E53" s="3">
        <v>3776</v>
      </c>
      <c r="F53" s="25">
        <f t="shared" si="1"/>
        <v>3776</v>
      </c>
    </row>
    <row r="54" spans="1:6" ht="18.75" x14ac:dyDescent="0.3">
      <c r="A54" s="8" t="s">
        <v>65</v>
      </c>
      <c r="B54" s="11" t="s">
        <v>63</v>
      </c>
      <c r="C54" s="19"/>
      <c r="D54" s="19"/>
      <c r="E54" s="3">
        <v>10000</v>
      </c>
      <c r="F54" s="25">
        <f t="shared" si="1"/>
        <v>10000</v>
      </c>
    </row>
    <row r="55" spans="1:6" ht="21" x14ac:dyDescent="0.35">
      <c r="A55" s="16" t="s">
        <v>47</v>
      </c>
      <c r="B55" s="21" t="s">
        <v>4</v>
      </c>
      <c r="C55" s="22">
        <f>C51+C52</f>
        <v>625455</v>
      </c>
      <c r="D55" s="22">
        <f>D51+D52</f>
        <v>21010</v>
      </c>
      <c r="E55" s="22">
        <f>E51+E52</f>
        <v>235102</v>
      </c>
      <c r="F55" s="24">
        <f t="shared" si="1"/>
        <v>881567</v>
      </c>
    </row>
    <row r="57" spans="1:6" ht="15.75" x14ac:dyDescent="0.25">
      <c r="B57" s="4" t="s">
        <v>51</v>
      </c>
      <c r="C57" s="5" t="s">
        <v>71</v>
      </c>
      <c r="D57" s="5"/>
    </row>
  </sheetData>
  <mergeCells count="7">
    <mergeCell ref="B31:B32"/>
    <mergeCell ref="C31:F31"/>
    <mergeCell ref="A4:A5"/>
    <mergeCell ref="B4:B5"/>
    <mergeCell ref="C4:F4"/>
    <mergeCell ref="A28:F29"/>
    <mergeCell ref="A31:A32"/>
  </mergeCells>
  <phoneticPr fontId="0" type="noConversion"/>
  <printOptions horizontalCentered="1"/>
  <pageMargins left="0.44" right="0.17" top="0.98425196850393704" bottom="0.98425196850393704" header="0.51181102362204722" footer="0.51181102362204722"/>
  <pageSetup paperSize="9" orientation="portrait" r:id="rId1"/>
  <headerFooter alignWithMargins="0">
    <oddHeader xml:space="preserve">&amp;C&amp;"Garamond,Félkövér"&amp;14 5. melléklet az .../2020.......... Önkormányzati rendelethez
</oddHeader>
    <oddFooter>&amp;C&amp;"Garamond,Normál"&amp;P. oldal</oddFooter>
  </headerFooter>
  <rowBreaks count="1" manualBreakCount="1">
    <brk id="27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mérleg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Juhászné Vizi Erika</cp:lastModifiedBy>
  <cp:lastPrinted>2018-02-06T14:21:18Z</cp:lastPrinted>
  <dcterms:created xsi:type="dcterms:W3CDTF">1997-01-17T14:02:09Z</dcterms:created>
  <dcterms:modified xsi:type="dcterms:W3CDTF">2021-06-14T11:21:14Z</dcterms:modified>
</cp:coreProperties>
</file>