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9.M Eredmény" sheetId="17" r:id="rId1"/>
  </sheets>
  <definedNames>
    <definedName name="_xlnm.Print_Area" localSheetId="0">'9.M Eredmény'!$A$1:$H$36</definedName>
  </definedNames>
  <calcPr calcId="162913"/>
</workbook>
</file>

<file path=xl/calcChain.xml><?xml version="1.0" encoding="utf-8"?>
<calcChain xmlns="http://schemas.openxmlformats.org/spreadsheetml/2006/main">
  <c r="C28" i="17" l="1"/>
  <c r="F34" i="17"/>
  <c r="E34" i="17"/>
  <c r="D34" i="17"/>
  <c r="C34" i="17"/>
  <c r="G33" i="17"/>
  <c r="H33" i="17" s="1"/>
  <c r="G32" i="17"/>
  <c r="H32" i="17" s="1"/>
  <c r="F31" i="17"/>
  <c r="F35" i="17" s="1"/>
  <c r="E31" i="17"/>
  <c r="E35" i="17" s="1"/>
  <c r="D31" i="17"/>
  <c r="D35" i="17" s="1"/>
  <c r="C31" i="17"/>
  <c r="C35" i="17" s="1"/>
  <c r="G30" i="17"/>
  <c r="G31" i="17" s="1"/>
  <c r="G29" i="17"/>
  <c r="G27" i="17"/>
  <c r="G26" i="17"/>
  <c r="H25" i="17"/>
  <c r="E25" i="17"/>
  <c r="D25" i="17"/>
  <c r="C25" i="17"/>
  <c r="G24" i="17"/>
  <c r="G23" i="17"/>
  <c r="G22" i="17"/>
  <c r="F21" i="17"/>
  <c r="E21" i="17"/>
  <c r="D21" i="17"/>
  <c r="C21" i="17"/>
  <c r="G20" i="17"/>
  <c r="G19" i="17"/>
  <c r="H19" i="17" s="1"/>
  <c r="H21" i="17" s="1"/>
  <c r="G18" i="17"/>
  <c r="G17" i="17"/>
  <c r="H16" i="17"/>
  <c r="F16" i="17"/>
  <c r="E16" i="17"/>
  <c r="D16" i="17"/>
  <c r="C16" i="17"/>
  <c r="G15" i="17"/>
  <c r="G14" i="17"/>
  <c r="G13" i="17"/>
  <c r="G12" i="17"/>
  <c r="F11" i="17"/>
  <c r="E11" i="17"/>
  <c r="D11" i="17"/>
  <c r="C11" i="17"/>
  <c r="G10" i="17"/>
  <c r="H10" i="17" s="1"/>
  <c r="G9" i="17"/>
  <c r="H9" i="17" s="1"/>
  <c r="H11" i="17" s="1"/>
  <c r="H8" i="17"/>
  <c r="F8" i="17"/>
  <c r="E8" i="17"/>
  <c r="D8" i="17"/>
  <c r="C8" i="17"/>
  <c r="G7" i="17"/>
  <c r="G6" i="17"/>
  <c r="G8" i="17" s="1"/>
  <c r="G5" i="17"/>
  <c r="C36" i="17" l="1"/>
  <c r="D28" i="17"/>
  <c r="D36" i="17" s="1"/>
  <c r="G25" i="17"/>
  <c r="G21" i="17"/>
  <c r="E28" i="17"/>
  <c r="E36" i="17" s="1"/>
  <c r="G16" i="17"/>
  <c r="F28" i="17"/>
  <c r="F36" i="17" s="1"/>
  <c r="H28" i="17"/>
  <c r="H34" i="17"/>
  <c r="G11" i="17"/>
  <c r="G34" i="17"/>
  <c r="G35" i="17" s="1"/>
  <c r="H30" i="17"/>
  <c r="G28" i="17" l="1"/>
  <c r="G36" i="17" s="1"/>
  <c r="H35" i="17"/>
  <c r="H36" i="17" s="1"/>
</calcChain>
</file>

<file path=xl/sharedStrings.xml><?xml version="1.0" encoding="utf-8"?>
<sst xmlns="http://schemas.openxmlformats.org/spreadsheetml/2006/main" count="79" uniqueCount="79">
  <si>
    <t>Sorszám</t>
  </si>
  <si>
    <t>Óvoda</t>
  </si>
  <si>
    <t>A</t>
  </si>
  <si>
    <t>B</t>
  </si>
  <si>
    <t>C</t>
  </si>
  <si>
    <t>D</t>
  </si>
  <si>
    <t>E</t>
  </si>
  <si>
    <t>F</t>
  </si>
  <si>
    <t>Megnevezés</t>
  </si>
  <si>
    <t>1.</t>
  </si>
  <si>
    <t>3.</t>
  </si>
  <si>
    <t>5.</t>
  </si>
  <si>
    <t>7.</t>
  </si>
  <si>
    <t>9.</t>
  </si>
  <si>
    <t>11.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</si>
  <si>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</si>
  <si>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</si>
  <si>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</si>
  <si>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</si>
  <si>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</si>
  <si>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</si>
  <si>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</si>
  <si>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</si>
  <si>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</si>
  <si>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</si>
  <si>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</si>
  <si>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</si>
  <si>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</si>
  <si>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</si>
  <si>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</si>
  <si>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</si>
  <si>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</si>
  <si>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</si>
  <si>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14.</t>
  </si>
  <si>
    <t>12.</t>
  </si>
  <si>
    <t>10.</t>
  </si>
  <si>
    <t>8.</t>
  </si>
  <si>
    <t>6.</t>
  </si>
  <si>
    <t>4.</t>
  </si>
  <si>
    <t>2.</t>
  </si>
  <si>
    <t>31.</t>
  </si>
  <si>
    <t>P.H.</t>
  </si>
  <si>
    <t>Önkorm.</t>
  </si>
  <si>
    <t>Konszolidálás</t>
  </si>
  <si>
    <t>Konszolidált erdemény összesen</t>
  </si>
  <si>
    <t>Előző év</t>
  </si>
  <si>
    <t>Közhatalmi eredményszemléletű bevételek</t>
  </si>
  <si>
    <t>Eszközök és szolg.értékesítése nettó eredményszemléletű bev.</t>
  </si>
  <si>
    <t>Tevékenység egyéb nettó eredményszemléletű bevételei</t>
  </si>
  <si>
    <t>tevékenység  nettó eredményszemléletű bevétele</t>
  </si>
  <si>
    <t>Saját termelésű készletek állományváltozása</t>
  </si>
  <si>
    <t>Saját előállítású eszközök aktiváltv értéke</t>
  </si>
  <si>
    <t>Akitvált saját teljesítmények értéke</t>
  </si>
  <si>
    <t>Központi működési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</si>
  <si>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</si>
  <si>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</si>
  <si>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</si>
  <si>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Egyéb eredményszemléletű bevételek</t>
  </si>
  <si>
    <t>Anyagköltség</t>
  </si>
  <si>
    <t>Igénybe vett szolgáltatások értéke</t>
  </si>
  <si>
    <t>Eladott áruk beszerzési értéke</t>
  </si>
  <si>
    <t>Eladott (közvetített )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</si>
  <si>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</si>
  <si>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</si>
  <si>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</si>
  <si>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</si>
  <si>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</si>
  <si>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</si>
  <si>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</si>
  <si>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 EREDMÉNYE</t>
  </si>
  <si>
    <t>Kapott (járó) kamatok és kamatjellegű eredményszemléletű bev.</t>
  </si>
  <si>
    <t>Pénzügyi műveletek egyéb eredményszemléletű bevételei</t>
  </si>
  <si>
    <t>Pénzügyi műveletek eredményszemléletű bevételei</t>
  </si>
  <si>
    <t>Fizetendő kamatok és kamatjellegű ráfordítások</t>
  </si>
  <si>
    <t>Pénzügyi műveletek egyéb ráfordításai</t>
  </si>
  <si>
    <t>Pénzügyi műveletek ráfordításai</t>
  </si>
  <si>
    <t>PÉNZÜGYI MŰVELETEK EREDMÉNYE</t>
  </si>
  <si>
    <t>MÉRLEG SZERINTI EREDMÉNY</t>
  </si>
  <si>
    <t>Kesztölc község Önkormányzat és intézményei 2020. évi eredménykimutatás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</si>
</sst>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4" fillId="0" borderId="1"/>
    <xf numFmtId="0" fontId="13" fillId="0" borderId="1"/>
    <xf numFmtId="164" fontId="13" fillId="0" borderId="1" applyFont="0" applyFill="0" applyBorder="0" applyAlignment="0" applyProtection="0"/>
    <xf numFmtId="0" fontId="12" fillId="0" borderId="1"/>
    <xf numFmtId="0" fontId="11" fillId="0" borderId="1"/>
    <xf numFmtId="0" fontId="10" fillId="0" borderId="1"/>
    <xf numFmtId="0" fontId="9" fillId="0" borderId="1"/>
    <xf numFmtId="0" fontId="8" fillId="0" borderId="1"/>
    <xf numFmtId="0" fontId="15" fillId="0" borderId="1"/>
    <xf numFmtId="0" fontId="7" fillId="0" borderId="1"/>
    <xf numFmtId="164" fontId="7" fillId="0" borderId="1" applyFont="0" applyFill="0" applyBorder="0" applyAlignment="0" applyProtection="0"/>
    <xf numFmtId="0" fontId="15" fillId="0" borderId="1"/>
    <xf numFmtId="0" fontId="6" fillId="0" borderId="1"/>
    <xf numFmtId="0" fontId="5" fillId="0" borderId="1"/>
    <xf numFmtId="0" fontId="16" fillId="0" borderId="1"/>
    <xf numFmtId="0" fontId="5" fillId="0" borderId="1"/>
    <xf numFmtId="0" fontId="5" fillId="0" borderId="1"/>
    <xf numFmtId="164" fontId="5" fillId="0" borderId="1" applyFont="0" applyFill="0" applyBorder="0" applyAlignment="0" applyProtection="0"/>
    <xf numFmtId="0" fontId="5" fillId="0" borderId="1"/>
    <xf numFmtId="0" fontId="15" fillId="0" borderId="1"/>
    <xf numFmtId="0" fontId="18" fillId="0" borderId="1"/>
    <xf numFmtId="0" fontId="4" fillId="0" borderId="1"/>
    <xf numFmtId="0" fontId="3" fillId="0" borderId="1"/>
    <xf numFmtId="0" fontId="16" fillId="0" borderId="1"/>
    <xf numFmtId="0" fontId="19" fillId="0" borderId="1"/>
    <xf numFmtId="0" fontId="2" fillId="0" borderId="1"/>
    <xf numFmtId="0" fontId="1" fillId="0" borderId="1"/>
  </cellStyleXfs>
  <cellXfs count="24">
    <xf numFmtId="0" fontId="0" fillId="0" borderId="0" xfId="0"/>
    <xf numFmtId="0" fontId="17" fillId="0" borderId="1" xfId="27" applyFont="1"/>
    <xf numFmtId="0" fontId="1" fillId="0" borderId="1" xfId="27"/>
    <xf numFmtId="0" fontId="17" fillId="0" borderId="2" xfId="27" applyFont="1" applyBorder="1"/>
    <xf numFmtId="3" fontId="17" fillId="0" borderId="2" xfId="27" applyNumberFormat="1" applyFont="1" applyBorder="1"/>
    <xf numFmtId="0" fontId="21" fillId="0" borderId="2" xfId="27" applyFont="1" applyBorder="1"/>
    <xf numFmtId="3" fontId="21" fillId="0" borderId="2" xfId="27" applyNumberFormat="1" applyFont="1" applyBorder="1"/>
    <xf numFmtId="3" fontId="1" fillId="0" borderId="1" xfId="27" applyNumberFormat="1"/>
    <xf numFmtId="0" fontId="22" fillId="0" borderId="1" xfId="27" applyFont="1"/>
    <xf numFmtId="0" fontId="20" fillId="0" borderId="1" xfId="27" applyFont="1"/>
    <xf numFmtId="0" fontId="17" fillId="0" borderId="3" xfId="27" applyFont="1" applyBorder="1" applyAlignment="1">
      <alignment horizontal="center"/>
    </xf>
    <xf numFmtId="0" fontId="17" fillId="0" borderId="4" xfId="27" applyFont="1" applyBorder="1" applyAlignment="1">
      <alignment horizontal="center"/>
    </xf>
    <xf numFmtId="0" fontId="1" fillId="0" borderId="5" xfId="27" applyBorder="1"/>
    <xf numFmtId="0" fontId="23" fillId="0" borderId="6" xfId="27" applyFont="1" applyBorder="1" applyAlignment="1">
      <alignment textRotation="90"/>
    </xf>
    <xf numFmtId="0" fontId="21" fillId="0" borderId="2" xfId="27" applyFont="1" applyBorder="1" applyAlignment="1">
      <alignment horizontal="center" vertical="center"/>
    </xf>
    <xf numFmtId="0" fontId="21" fillId="0" borderId="2" xfId="27" applyFont="1" applyBorder="1" applyAlignment="1">
      <alignment horizontal="center" vertical="center" wrapText="1"/>
    </xf>
    <xf numFmtId="0" fontId="21" fillId="0" borderId="7" xfId="27" applyFont="1" applyBorder="1" applyAlignment="1">
      <alignment horizontal="center" vertical="center" wrapText="1"/>
    </xf>
    <xf numFmtId="1" fontId="23" fillId="0" borderId="6" xfId="27" applyNumberFormat="1" applyFont="1" applyBorder="1"/>
    <xf numFmtId="3" fontId="17" fillId="0" borderId="7" xfId="27" applyNumberFormat="1" applyFont="1" applyBorder="1"/>
    <xf numFmtId="3" fontId="21" fillId="0" borderId="7" xfId="27" applyNumberFormat="1" applyFont="1" applyBorder="1"/>
    <xf numFmtId="1" fontId="23" fillId="0" borderId="10" xfId="27" applyNumberFormat="1" applyFont="1" applyBorder="1"/>
    <xf numFmtId="0" fontId="21" fillId="0" borderId="8" xfId="27" applyFont="1" applyBorder="1"/>
    <xf numFmtId="3" fontId="21" fillId="0" borderId="8" xfId="27" applyNumberFormat="1" applyFont="1" applyBorder="1"/>
    <xf numFmtId="3" fontId="21" fillId="0" borderId="9" xfId="27" applyNumberFormat="1" applyFont="1" applyBorder="1"/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1"/>
  <sheetViews>
    <sheetView tabSelected="1" view="pageLayout" topLeftCell="A34" zoomScaleNormal="100" workbookViewId="0">
      <selection activeCell="D29" sqref="D29"/>
    </sheetView>
  </sheetViews>
  <sheetFormatPr defaultRowHeight="14.4" x14ac:dyDescent="0.3"/>
  <cols>
    <col min="1" max="1" width="3.88671875" style="2" customWidth="1"/>
    <col min="2" max="2" width="58" style="2" customWidth="1"/>
    <col min="3" max="3" width="16" style="2" customWidth="1"/>
    <col min="4" max="4" width="14.5546875" style="2" customWidth="1"/>
    <col min="5" max="5" width="17.5546875" style="2" customWidth="1"/>
    <col min="6" max="6" width="16.88671875" style="2" customWidth="1"/>
    <col min="7" max="7" width="16.6640625" style="2" customWidth="1"/>
    <col min="8" max="8" width="15" style="2" customWidth="1"/>
    <col min="9" max="9" width="9.109375" style="2"/>
    <col min="10" max="10" width="10.88671875" style="2" bestFit="1" customWidth="1"/>
    <col min="11" max="257" width="9.109375" style="2"/>
    <col min="258" max="258" width="3.88671875" style="2" customWidth="1"/>
    <col min="259" max="259" width="55.44140625" style="2" customWidth="1"/>
    <col min="260" max="513" width="9.109375" style="2"/>
    <col min="514" max="514" width="3.88671875" style="2" customWidth="1"/>
    <col min="515" max="515" width="55.44140625" style="2" customWidth="1"/>
    <col min="516" max="769" width="9.109375" style="2"/>
    <col min="770" max="770" width="3.88671875" style="2" customWidth="1"/>
    <col min="771" max="771" width="55.44140625" style="2" customWidth="1"/>
    <col min="772" max="1025" width="9.109375" style="2"/>
    <col min="1026" max="1026" width="3.88671875" style="2" customWidth="1"/>
    <col min="1027" max="1027" width="55.44140625" style="2" customWidth="1"/>
    <col min="1028" max="1281" width="9.109375" style="2"/>
    <col min="1282" max="1282" width="3.88671875" style="2" customWidth="1"/>
    <col min="1283" max="1283" width="55.44140625" style="2" customWidth="1"/>
    <col min="1284" max="1537" width="9.109375" style="2"/>
    <col min="1538" max="1538" width="3.88671875" style="2" customWidth="1"/>
    <col min="1539" max="1539" width="55.44140625" style="2" customWidth="1"/>
    <col min="1540" max="1793" width="9.109375" style="2"/>
    <col min="1794" max="1794" width="3.88671875" style="2" customWidth="1"/>
    <col min="1795" max="1795" width="55.44140625" style="2" customWidth="1"/>
    <col min="1796" max="2049" width="9.109375" style="2"/>
    <col min="2050" max="2050" width="3.88671875" style="2" customWidth="1"/>
    <col min="2051" max="2051" width="55.44140625" style="2" customWidth="1"/>
    <col min="2052" max="2305" width="9.109375" style="2"/>
    <col min="2306" max="2306" width="3.88671875" style="2" customWidth="1"/>
    <col min="2307" max="2307" width="55.44140625" style="2" customWidth="1"/>
    <col min="2308" max="2561" width="9.109375" style="2"/>
    <col min="2562" max="2562" width="3.88671875" style="2" customWidth="1"/>
    <col min="2563" max="2563" width="55.44140625" style="2" customWidth="1"/>
    <col min="2564" max="2817" width="9.109375" style="2"/>
    <col min="2818" max="2818" width="3.88671875" style="2" customWidth="1"/>
    <col min="2819" max="2819" width="55.44140625" style="2" customWidth="1"/>
    <col min="2820" max="3073" width="9.109375" style="2"/>
    <col min="3074" max="3074" width="3.88671875" style="2" customWidth="1"/>
    <col min="3075" max="3075" width="55.44140625" style="2" customWidth="1"/>
    <col min="3076" max="3329" width="9.109375" style="2"/>
    <col min="3330" max="3330" width="3.88671875" style="2" customWidth="1"/>
    <col min="3331" max="3331" width="55.44140625" style="2" customWidth="1"/>
    <col min="3332" max="3585" width="9.109375" style="2"/>
    <col min="3586" max="3586" width="3.88671875" style="2" customWidth="1"/>
    <col min="3587" max="3587" width="55.44140625" style="2" customWidth="1"/>
    <col min="3588" max="3841" width="9.109375" style="2"/>
    <col min="3842" max="3842" width="3.88671875" style="2" customWidth="1"/>
    <col min="3843" max="3843" width="55.44140625" style="2" customWidth="1"/>
    <col min="3844" max="4097" width="9.109375" style="2"/>
    <col min="4098" max="4098" width="3.88671875" style="2" customWidth="1"/>
    <col min="4099" max="4099" width="55.44140625" style="2" customWidth="1"/>
    <col min="4100" max="4353" width="9.109375" style="2"/>
    <col min="4354" max="4354" width="3.88671875" style="2" customWidth="1"/>
    <col min="4355" max="4355" width="55.44140625" style="2" customWidth="1"/>
    <col min="4356" max="4609" width="9.109375" style="2"/>
    <col min="4610" max="4610" width="3.88671875" style="2" customWidth="1"/>
    <col min="4611" max="4611" width="55.44140625" style="2" customWidth="1"/>
    <col min="4612" max="4865" width="9.109375" style="2"/>
    <col min="4866" max="4866" width="3.88671875" style="2" customWidth="1"/>
    <col min="4867" max="4867" width="55.44140625" style="2" customWidth="1"/>
    <col min="4868" max="5121" width="9.109375" style="2"/>
    <col min="5122" max="5122" width="3.88671875" style="2" customWidth="1"/>
    <col min="5123" max="5123" width="55.44140625" style="2" customWidth="1"/>
    <col min="5124" max="5377" width="9.109375" style="2"/>
    <col min="5378" max="5378" width="3.88671875" style="2" customWidth="1"/>
    <col min="5379" max="5379" width="55.44140625" style="2" customWidth="1"/>
    <col min="5380" max="5633" width="9.109375" style="2"/>
    <col min="5634" max="5634" width="3.88671875" style="2" customWidth="1"/>
    <col min="5635" max="5635" width="55.44140625" style="2" customWidth="1"/>
    <col min="5636" max="5889" width="9.109375" style="2"/>
    <col min="5890" max="5890" width="3.88671875" style="2" customWidth="1"/>
    <col min="5891" max="5891" width="55.44140625" style="2" customWidth="1"/>
    <col min="5892" max="6145" width="9.109375" style="2"/>
    <col min="6146" max="6146" width="3.88671875" style="2" customWidth="1"/>
    <col min="6147" max="6147" width="55.44140625" style="2" customWidth="1"/>
    <col min="6148" max="6401" width="9.109375" style="2"/>
    <col min="6402" max="6402" width="3.88671875" style="2" customWidth="1"/>
    <col min="6403" max="6403" width="55.44140625" style="2" customWidth="1"/>
    <col min="6404" max="6657" width="9.109375" style="2"/>
    <col min="6658" max="6658" width="3.88671875" style="2" customWidth="1"/>
    <col min="6659" max="6659" width="55.44140625" style="2" customWidth="1"/>
    <col min="6660" max="6913" width="9.109375" style="2"/>
    <col min="6914" max="6914" width="3.88671875" style="2" customWidth="1"/>
    <col min="6915" max="6915" width="55.44140625" style="2" customWidth="1"/>
    <col min="6916" max="7169" width="9.109375" style="2"/>
    <col min="7170" max="7170" width="3.88671875" style="2" customWidth="1"/>
    <col min="7171" max="7171" width="55.44140625" style="2" customWidth="1"/>
    <col min="7172" max="7425" width="9.109375" style="2"/>
    <col min="7426" max="7426" width="3.88671875" style="2" customWidth="1"/>
    <col min="7427" max="7427" width="55.44140625" style="2" customWidth="1"/>
    <col min="7428" max="7681" width="9.109375" style="2"/>
    <col min="7682" max="7682" width="3.88671875" style="2" customWidth="1"/>
    <col min="7683" max="7683" width="55.44140625" style="2" customWidth="1"/>
    <col min="7684" max="7937" width="9.109375" style="2"/>
    <col min="7938" max="7938" width="3.88671875" style="2" customWidth="1"/>
    <col min="7939" max="7939" width="55.44140625" style="2" customWidth="1"/>
    <col min="7940" max="8193" width="9.109375" style="2"/>
    <col min="8194" max="8194" width="3.88671875" style="2" customWidth="1"/>
    <col min="8195" max="8195" width="55.44140625" style="2" customWidth="1"/>
    <col min="8196" max="8449" width="9.109375" style="2"/>
    <col min="8450" max="8450" width="3.88671875" style="2" customWidth="1"/>
    <col min="8451" max="8451" width="55.44140625" style="2" customWidth="1"/>
    <col min="8452" max="8705" width="9.109375" style="2"/>
    <col min="8706" max="8706" width="3.88671875" style="2" customWidth="1"/>
    <col min="8707" max="8707" width="55.44140625" style="2" customWidth="1"/>
    <col min="8708" max="8961" width="9.109375" style="2"/>
    <col min="8962" max="8962" width="3.88671875" style="2" customWidth="1"/>
    <col min="8963" max="8963" width="55.44140625" style="2" customWidth="1"/>
    <col min="8964" max="9217" width="9.109375" style="2"/>
    <col min="9218" max="9218" width="3.88671875" style="2" customWidth="1"/>
    <col min="9219" max="9219" width="55.44140625" style="2" customWidth="1"/>
    <col min="9220" max="9473" width="9.109375" style="2"/>
    <col min="9474" max="9474" width="3.88671875" style="2" customWidth="1"/>
    <col min="9475" max="9475" width="55.44140625" style="2" customWidth="1"/>
    <col min="9476" max="9729" width="9.109375" style="2"/>
    <col min="9730" max="9730" width="3.88671875" style="2" customWidth="1"/>
    <col min="9731" max="9731" width="55.44140625" style="2" customWidth="1"/>
    <col min="9732" max="9985" width="9.109375" style="2"/>
    <col min="9986" max="9986" width="3.88671875" style="2" customWidth="1"/>
    <col min="9987" max="9987" width="55.44140625" style="2" customWidth="1"/>
    <col min="9988" max="10241" width="9.109375" style="2"/>
    <col min="10242" max="10242" width="3.88671875" style="2" customWidth="1"/>
    <col min="10243" max="10243" width="55.44140625" style="2" customWidth="1"/>
    <col min="10244" max="10497" width="9.109375" style="2"/>
    <col min="10498" max="10498" width="3.88671875" style="2" customWidth="1"/>
    <col min="10499" max="10499" width="55.44140625" style="2" customWidth="1"/>
    <col min="10500" max="10753" width="9.109375" style="2"/>
    <col min="10754" max="10754" width="3.88671875" style="2" customWidth="1"/>
    <col min="10755" max="10755" width="55.44140625" style="2" customWidth="1"/>
    <col min="10756" max="11009" width="9.109375" style="2"/>
    <col min="11010" max="11010" width="3.88671875" style="2" customWidth="1"/>
    <col min="11011" max="11011" width="55.44140625" style="2" customWidth="1"/>
    <col min="11012" max="11265" width="9.109375" style="2"/>
    <col min="11266" max="11266" width="3.88671875" style="2" customWidth="1"/>
    <col min="11267" max="11267" width="55.44140625" style="2" customWidth="1"/>
    <col min="11268" max="11521" width="9.109375" style="2"/>
    <col min="11522" max="11522" width="3.88671875" style="2" customWidth="1"/>
    <col min="11523" max="11523" width="55.44140625" style="2" customWidth="1"/>
    <col min="11524" max="11777" width="9.109375" style="2"/>
    <col min="11778" max="11778" width="3.88671875" style="2" customWidth="1"/>
    <col min="11779" max="11779" width="55.44140625" style="2" customWidth="1"/>
    <col min="11780" max="12033" width="9.109375" style="2"/>
    <col min="12034" max="12034" width="3.88671875" style="2" customWidth="1"/>
    <col min="12035" max="12035" width="55.44140625" style="2" customWidth="1"/>
    <col min="12036" max="12289" width="9.109375" style="2"/>
    <col min="12290" max="12290" width="3.88671875" style="2" customWidth="1"/>
    <col min="12291" max="12291" width="55.44140625" style="2" customWidth="1"/>
    <col min="12292" max="12545" width="9.109375" style="2"/>
    <col min="12546" max="12546" width="3.88671875" style="2" customWidth="1"/>
    <col min="12547" max="12547" width="55.44140625" style="2" customWidth="1"/>
    <col min="12548" max="12801" width="9.109375" style="2"/>
    <col min="12802" max="12802" width="3.88671875" style="2" customWidth="1"/>
    <col min="12803" max="12803" width="55.44140625" style="2" customWidth="1"/>
    <col min="12804" max="13057" width="9.109375" style="2"/>
    <col min="13058" max="13058" width="3.88671875" style="2" customWidth="1"/>
    <col min="13059" max="13059" width="55.44140625" style="2" customWidth="1"/>
    <col min="13060" max="13313" width="9.109375" style="2"/>
    <col min="13314" max="13314" width="3.88671875" style="2" customWidth="1"/>
    <col min="13315" max="13315" width="55.44140625" style="2" customWidth="1"/>
    <col min="13316" max="13569" width="9.109375" style="2"/>
    <col min="13570" max="13570" width="3.88671875" style="2" customWidth="1"/>
    <col min="13571" max="13571" width="55.44140625" style="2" customWidth="1"/>
    <col min="13572" max="13825" width="9.109375" style="2"/>
    <col min="13826" max="13826" width="3.88671875" style="2" customWidth="1"/>
    <col min="13827" max="13827" width="55.44140625" style="2" customWidth="1"/>
    <col min="13828" max="14081" width="9.109375" style="2"/>
    <col min="14082" max="14082" width="3.88671875" style="2" customWidth="1"/>
    <col min="14083" max="14083" width="55.44140625" style="2" customWidth="1"/>
    <col min="14084" max="14337" width="9.109375" style="2"/>
    <col min="14338" max="14338" width="3.88671875" style="2" customWidth="1"/>
    <col min="14339" max="14339" width="55.44140625" style="2" customWidth="1"/>
    <col min="14340" max="14593" width="9.109375" style="2"/>
    <col min="14594" max="14594" width="3.88671875" style="2" customWidth="1"/>
    <col min="14595" max="14595" width="55.44140625" style="2" customWidth="1"/>
    <col min="14596" max="14849" width="9.109375" style="2"/>
    <col min="14850" max="14850" width="3.88671875" style="2" customWidth="1"/>
    <col min="14851" max="14851" width="55.44140625" style="2" customWidth="1"/>
    <col min="14852" max="15105" width="9.109375" style="2"/>
    <col min="15106" max="15106" width="3.88671875" style="2" customWidth="1"/>
    <col min="15107" max="15107" width="55.44140625" style="2" customWidth="1"/>
    <col min="15108" max="15361" width="9.109375" style="2"/>
    <col min="15362" max="15362" width="3.88671875" style="2" customWidth="1"/>
    <col min="15363" max="15363" width="55.44140625" style="2" customWidth="1"/>
    <col min="15364" max="15617" width="9.109375" style="2"/>
    <col min="15618" max="15618" width="3.88671875" style="2" customWidth="1"/>
    <col min="15619" max="15619" width="55.44140625" style="2" customWidth="1"/>
    <col min="15620" max="15873" width="9.109375" style="2"/>
    <col min="15874" max="15874" width="3.88671875" style="2" customWidth="1"/>
    <col min="15875" max="15875" width="55.44140625" style="2" customWidth="1"/>
    <col min="15876" max="16129" width="9.109375" style="2"/>
    <col min="16130" max="16130" width="3.88671875" style="2" customWidth="1"/>
    <col min="16131" max="16131" width="55.44140625" style="2" customWidth="1"/>
    <col min="16132" max="16384" width="9.109375" style="2"/>
  </cols>
  <sheetData>
    <row r="1" spans="1:10" ht="15.6" x14ac:dyDescent="0.3">
      <c r="A1" s="1"/>
      <c r="B1" s="8" t="s">
        <v>78</v>
      </c>
      <c r="C1" s="1"/>
      <c r="D1" s="1"/>
      <c r="E1" s="1"/>
      <c r="F1" s="1"/>
      <c r="G1" s="1"/>
    </row>
    <row r="2" spans="1:10" ht="15" thickBot="1" x14ac:dyDescent="0.35">
      <c r="A2" s="1"/>
      <c r="B2" s="1"/>
      <c r="C2" s="1"/>
      <c r="D2" s="1"/>
      <c r="E2" s="1"/>
      <c r="F2" s="1"/>
      <c r="G2" s="9"/>
    </row>
    <row r="3" spans="1:10" x14ac:dyDescent="0.3">
      <c r="A3" s="10" t="s">
        <v>2</v>
      </c>
      <c r="B3" s="11" t="s">
        <v>3</v>
      </c>
      <c r="C3" s="11" t="s">
        <v>4</v>
      </c>
      <c r="D3" s="11" t="s">
        <v>5</v>
      </c>
      <c r="E3" s="11"/>
      <c r="F3" s="11" t="s">
        <v>6</v>
      </c>
      <c r="G3" s="11" t="s">
        <v>7</v>
      </c>
      <c r="H3" s="12"/>
    </row>
    <row r="4" spans="1:10" ht="47.25" customHeight="1" x14ac:dyDescent="0.3">
      <c r="A4" s="13" t="s">
        <v>0</v>
      </c>
      <c r="B4" s="14" t="s">
        <v>8</v>
      </c>
      <c r="C4" s="14" t="s">
        <v>1</v>
      </c>
      <c r="D4" s="14" t="s">
        <v>41</v>
      </c>
      <c r="E4" s="14" t="s">
        <v>42</v>
      </c>
      <c r="F4" s="14" t="s">
        <v>43</v>
      </c>
      <c r="G4" s="15" t="s">
        <v>44</v>
      </c>
      <c r="H4" s="16" t="s">
        <v>45</v>
      </c>
    </row>
    <row r="5" spans="1:10" x14ac:dyDescent="0.3">
      <c r="A5" s="17" t="s">
        <v>9</v>
      </c>
      <c r="B5" s="3" t="s">
        <v>46</v>
      </c>
      <c r="C5" s="4"/>
      <c r="D5" s="4">
        <v>172800</v>
      </c>
      <c r="E5" s="4">
        <v>64082243</v>
      </c>
      <c r="F5" s="4"/>
      <c r="G5" s="4">
        <f>SUM(C5:F5)</f>
        <v>64255043</v>
      </c>
      <c r="H5" s="18">
        <v>46867147</v>
      </c>
    </row>
    <row r="6" spans="1:10" x14ac:dyDescent="0.3">
      <c r="A6" s="17" t="s">
        <v>39</v>
      </c>
      <c r="B6" s="3" t="s">
        <v>47</v>
      </c>
      <c r="C6" s="4">
        <v>0</v>
      </c>
      <c r="D6" s="4">
        <v>414728</v>
      </c>
      <c r="E6" s="4">
        <v>5074993</v>
      </c>
      <c r="F6" s="4"/>
      <c r="G6" s="4">
        <f>SUM(C6:F6)</f>
        <v>5489721</v>
      </c>
      <c r="H6" s="18">
        <v>5109363</v>
      </c>
    </row>
    <row r="7" spans="1:10" x14ac:dyDescent="0.3">
      <c r="A7" s="17" t="s">
        <v>10</v>
      </c>
      <c r="B7" s="3" t="s">
        <v>48</v>
      </c>
      <c r="C7" s="4">
        <v>150000</v>
      </c>
      <c r="D7" s="4"/>
      <c r="E7" s="4">
        <v>7386905</v>
      </c>
      <c r="F7" s="4"/>
      <c r="G7" s="4">
        <f>SUM(C7:F7)</f>
        <v>7536905</v>
      </c>
      <c r="H7" s="18">
        <v>6554979</v>
      </c>
    </row>
    <row r="8" spans="1:10" x14ac:dyDescent="0.3">
      <c r="A8" s="17" t="s">
        <v>38</v>
      </c>
      <c r="B8" s="5" t="s">
        <v>49</v>
      </c>
      <c r="C8" s="6">
        <f t="shared" ref="C8:H8" si="0">SUM(C5:C7)</f>
        <v>150000</v>
      </c>
      <c r="D8" s="6">
        <f t="shared" si="0"/>
        <v>587528</v>
      </c>
      <c r="E8" s="6">
        <f t="shared" si="0"/>
        <v>76544141</v>
      </c>
      <c r="F8" s="6">
        <f t="shared" si="0"/>
        <v>0</v>
      </c>
      <c r="G8" s="6">
        <f t="shared" si="0"/>
        <v>77281669</v>
      </c>
      <c r="H8" s="19">
        <f t="shared" si="0"/>
        <v>58531489</v>
      </c>
    </row>
    <row r="9" spans="1:10" x14ac:dyDescent="0.3">
      <c r="A9" s="17" t="s">
        <v>11</v>
      </c>
      <c r="B9" s="3" t="s">
        <v>50</v>
      </c>
      <c r="C9" s="4"/>
      <c r="D9" s="4"/>
      <c r="E9" s="4"/>
      <c r="F9" s="4"/>
      <c r="G9" s="4">
        <f>SUM(C9:F9)</f>
        <v>0</v>
      </c>
      <c r="H9" s="18">
        <f>SUM(D9:G9)</f>
        <v>0</v>
      </c>
    </row>
    <row r="10" spans="1:10" x14ac:dyDescent="0.3">
      <c r="A10" s="17" t="s">
        <v>37</v>
      </c>
      <c r="B10" s="3" t="s">
        <v>51</v>
      </c>
      <c r="C10" s="4"/>
      <c r="D10" s="4"/>
      <c r="E10" s="4"/>
      <c r="F10" s="4"/>
      <c r="G10" s="4">
        <f>SUM(C10:F10)</f>
        <v>0</v>
      </c>
      <c r="H10" s="18">
        <f>SUM(D10:G10)</f>
        <v>0</v>
      </c>
    </row>
    <row r="11" spans="1:10" x14ac:dyDescent="0.3">
      <c r="A11" s="17" t="s">
        <v>12</v>
      </c>
      <c r="B11" s="5" t="s">
        <v>52</v>
      </c>
      <c r="C11" s="6">
        <f t="shared" ref="C11:H11" si="1">SUM(C9:C10)</f>
        <v>0</v>
      </c>
      <c r="D11" s="6">
        <f t="shared" si="1"/>
        <v>0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19">
        <f t="shared" si="1"/>
        <v>0</v>
      </c>
    </row>
    <row r="12" spans="1:10" x14ac:dyDescent="0.3">
      <c r="A12" s="17" t="s">
        <v>36</v>
      </c>
      <c r="B12" s="3" t="s">
        <v>53</v>
      </c>
      <c r="C12" s="4">
        <v>73329000</v>
      </c>
      <c r="D12" s="4">
        <v>46930000</v>
      </c>
      <c r="E12" s="4">
        <v>208005576</v>
      </c>
      <c r="F12" s="4">
        <v>-120259000</v>
      </c>
      <c r="G12" s="4">
        <f>SUM(C12:F12)</f>
        <v>208005576</v>
      </c>
      <c r="H12" s="18">
        <v>194729876</v>
      </c>
      <c r="J12" s="7"/>
    </row>
    <row r="13" spans="1:10" x14ac:dyDescent="0.3">
      <c r="A13" s="17" t="s">
        <v>13</v>
      </c>
      <c r="B13" s="3" t="s">
        <v>54</v>
      </c>
      <c r="C13" s="4"/>
      <c r="D13" s="4"/>
      <c r="E13" s="4">
        <v>11951755</v>
      </c>
      <c r="F13" s="4"/>
      <c r="G13" s="4">
        <f>SUM(C13:F13)</f>
        <v>11951755</v>
      </c>
      <c r="H13" s="18">
        <v>16287900</v>
      </c>
    </row>
    <row r="14" spans="1:10" x14ac:dyDescent="0.3">
      <c r="A14" s="17" t="s">
        <v>35</v>
      </c>
      <c r="B14" s="3" t="s">
        <v>55</v>
      </c>
      <c r="C14" s="4"/>
      <c r="D14" s="4"/>
      <c r="E14" s="4">
        <v>11966250</v>
      </c>
      <c r="F14" s="4"/>
      <c r="G14" s="4">
        <f>SUM(C14:F14)</f>
        <v>11966250</v>
      </c>
      <c r="H14" s="18">
        <v>3561094</v>
      </c>
    </row>
    <row r="15" spans="1:10" x14ac:dyDescent="0.3">
      <c r="A15" s="17" t="s">
        <v>14</v>
      </c>
      <c r="B15" s="3" t="s">
        <v>56</v>
      </c>
      <c r="C15" s="4"/>
      <c r="D15" s="4">
        <v>899601</v>
      </c>
      <c r="E15" s="4">
        <v>12561716</v>
      </c>
      <c r="F15" s="4"/>
      <c r="G15" s="4">
        <f>SUM(C15:F15)</f>
        <v>13461317</v>
      </c>
      <c r="H15" s="18">
        <v>38886358</v>
      </c>
    </row>
    <row r="16" spans="1:10" x14ac:dyDescent="0.3">
      <c r="A16" s="17" t="s">
        <v>34</v>
      </c>
      <c r="B16" s="5" t="s">
        <v>57</v>
      </c>
      <c r="C16" s="6">
        <f t="shared" ref="C16:H16" si="2">SUM(C12:C15)</f>
        <v>73329000</v>
      </c>
      <c r="D16" s="6">
        <f t="shared" si="2"/>
        <v>47829601</v>
      </c>
      <c r="E16" s="6">
        <f t="shared" si="2"/>
        <v>244485297</v>
      </c>
      <c r="F16" s="6">
        <f t="shared" si="2"/>
        <v>-120259000</v>
      </c>
      <c r="G16" s="6">
        <f t="shared" si="2"/>
        <v>245384898</v>
      </c>
      <c r="H16" s="19">
        <f t="shared" si="2"/>
        <v>253465228</v>
      </c>
    </row>
    <row r="17" spans="1:8" x14ac:dyDescent="0.3">
      <c r="A17" s="17" t="s">
        <v>15</v>
      </c>
      <c r="B17" s="3" t="s">
        <v>58</v>
      </c>
      <c r="C17" s="4">
        <v>871557</v>
      </c>
      <c r="D17" s="4">
        <v>902897</v>
      </c>
      <c r="E17" s="4">
        <v>4253112</v>
      </c>
      <c r="F17" s="4"/>
      <c r="G17" s="4">
        <f>SUM(C17:F17)</f>
        <v>6027566</v>
      </c>
      <c r="H17" s="18">
        <v>9647787</v>
      </c>
    </row>
    <row r="18" spans="1:8" x14ac:dyDescent="0.3">
      <c r="A18" s="17" t="s">
        <v>33</v>
      </c>
      <c r="B18" s="3" t="s">
        <v>59</v>
      </c>
      <c r="C18" s="4">
        <v>5502554</v>
      </c>
      <c r="D18" s="4">
        <v>3136457</v>
      </c>
      <c r="E18" s="4">
        <v>38388490</v>
      </c>
      <c r="F18" s="4"/>
      <c r="G18" s="4">
        <f>SUM(C18:F18)</f>
        <v>47027501</v>
      </c>
      <c r="H18" s="18">
        <v>57415947</v>
      </c>
    </row>
    <row r="19" spans="1:8" x14ac:dyDescent="0.3">
      <c r="A19" s="17" t="s">
        <v>16</v>
      </c>
      <c r="B19" s="3" t="s">
        <v>60</v>
      </c>
      <c r="C19" s="4"/>
      <c r="D19" s="4"/>
      <c r="E19" s="4"/>
      <c r="F19" s="4"/>
      <c r="G19" s="4">
        <f>SUM(C19:F19)</f>
        <v>0</v>
      </c>
      <c r="H19" s="18">
        <f>SUM(D19:G19)</f>
        <v>0</v>
      </c>
    </row>
    <row r="20" spans="1:8" x14ac:dyDescent="0.3">
      <c r="A20" s="17" t="s">
        <v>17</v>
      </c>
      <c r="B20" s="3" t="s">
        <v>61</v>
      </c>
      <c r="C20" s="4"/>
      <c r="D20" s="4">
        <v>389642</v>
      </c>
      <c r="E20" s="4">
        <v>1810795</v>
      </c>
      <c r="F20" s="4"/>
      <c r="G20" s="4">
        <f>SUM(C20:F20)</f>
        <v>2200437</v>
      </c>
      <c r="H20" s="18">
        <v>1595879</v>
      </c>
    </row>
    <row r="21" spans="1:8" x14ac:dyDescent="0.3">
      <c r="A21" s="17" t="s">
        <v>18</v>
      </c>
      <c r="B21" s="5" t="s">
        <v>62</v>
      </c>
      <c r="C21" s="6">
        <f t="shared" ref="C21:H21" si="3">SUM(C17:C20)</f>
        <v>6374111</v>
      </c>
      <c r="D21" s="6">
        <f t="shared" si="3"/>
        <v>4428996</v>
      </c>
      <c r="E21" s="6">
        <f t="shared" si="3"/>
        <v>44452397</v>
      </c>
      <c r="F21" s="6">
        <f t="shared" si="3"/>
        <v>0</v>
      </c>
      <c r="G21" s="6">
        <f t="shared" si="3"/>
        <v>55255504</v>
      </c>
      <c r="H21" s="19">
        <f t="shared" si="3"/>
        <v>68659613</v>
      </c>
    </row>
    <row r="22" spans="1:8" x14ac:dyDescent="0.3">
      <c r="A22" s="17" t="s">
        <v>19</v>
      </c>
      <c r="B22" s="3" t="s">
        <v>63</v>
      </c>
      <c r="C22" s="4">
        <v>54312566</v>
      </c>
      <c r="D22" s="4">
        <v>31955977</v>
      </c>
      <c r="E22" s="4">
        <v>26120999</v>
      </c>
      <c r="F22" s="4"/>
      <c r="G22" s="4">
        <f>SUM(C22:F22)</f>
        <v>112389542</v>
      </c>
      <c r="H22" s="18">
        <v>108608017</v>
      </c>
    </row>
    <row r="23" spans="1:8" x14ac:dyDescent="0.3">
      <c r="A23" s="17" t="s">
        <v>20</v>
      </c>
      <c r="B23" s="3" t="s">
        <v>64</v>
      </c>
      <c r="C23" s="4">
        <v>2377534</v>
      </c>
      <c r="D23" s="4">
        <v>4365020</v>
      </c>
      <c r="E23" s="4">
        <v>16631499</v>
      </c>
      <c r="F23" s="4"/>
      <c r="G23" s="4">
        <f>SUM(C23:F23)</f>
        <v>23374053</v>
      </c>
      <c r="H23" s="18">
        <v>26308758</v>
      </c>
    </row>
    <row r="24" spans="1:8" x14ac:dyDescent="0.3">
      <c r="A24" s="17" t="s">
        <v>21</v>
      </c>
      <c r="B24" s="3" t="s">
        <v>65</v>
      </c>
      <c r="C24" s="4">
        <v>9302792</v>
      </c>
      <c r="D24" s="4">
        <v>6255208</v>
      </c>
      <c r="E24" s="4">
        <v>6449997</v>
      </c>
      <c r="F24" s="4"/>
      <c r="G24" s="4">
        <f>SUM(C24:F24)</f>
        <v>22007997</v>
      </c>
      <c r="H24" s="18">
        <v>25148579</v>
      </c>
    </row>
    <row r="25" spans="1:8" x14ac:dyDescent="0.3">
      <c r="A25" s="17" t="s">
        <v>22</v>
      </c>
      <c r="B25" s="5" t="s">
        <v>66</v>
      </c>
      <c r="C25" s="6">
        <f>SUM(C22:C24)</f>
        <v>65992892</v>
      </c>
      <c r="D25" s="6">
        <f>SUM(D22:D24)</f>
        <v>42576205</v>
      </c>
      <c r="E25" s="6">
        <f>SUM(E22:E24)</f>
        <v>49202495</v>
      </c>
      <c r="F25" s="6"/>
      <c r="G25" s="6">
        <f>SUM(G22:G24)</f>
        <v>157771592</v>
      </c>
      <c r="H25" s="19">
        <f>SUM(H22:H24)</f>
        <v>160065354</v>
      </c>
    </row>
    <row r="26" spans="1:8" x14ac:dyDescent="0.3">
      <c r="A26" s="17" t="s">
        <v>23</v>
      </c>
      <c r="B26" s="5" t="s">
        <v>67</v>
      </c>
      <c r="C26" s="6">
        <v>184689</v>
      </c>
      <c r="D26" s="6">
        <v>219736</v>
      </c>
      <c r="E26" s="6">
        <v>66821875</v>
      </c>
      <c r="F26" s="6"/>
      <c r="G26" s="6">
        <f>SUM(C26:F26)</f>
        <v>67226300</v>
      </c>
      <c r="H26" s="19">
        <v>66865032</v>
      </c>
    </row>
    <row r="27" spans="1:8" x14ac:dyDescent="0.3">
      <c r="A27" s="17" t="s">
        <v>24</v>
      </c>
      <c r="B27" s="5" t="s">
        <v>68</v>
      </c>
      <c r="C27" s="6">
        <v>1098484</v>
      </c>
      <c r="D27" s="6">
        <v>1012552</v>
      </c>
      <c r="E27" s="6">
        <v>194767531</v>
      </c>
      <c r="F27" s="6">
        <v>-120259000</v>
      </c>
      <c r="G27" s="6">
        <f>SUM(C27:F27)</f>
        <v>76619567</v>
      </c>
      <c r="H27" s="19">
        <v>42397348</v>
      </c>
    </row>
    <row r="28" spans="1:8" x14ac:dyDescent="0.3">
      <c r="A28" s="17" t="s">
        <v>25</v>
      </c>
      <c r="B28" s="5" t="s">
        <v>69</v>
      </c>
      <c r="C28" s="6">
        <f>C16-C21-C25-C26-C27+C8</f>
        <v>-171176</v>
      </c>
      <c r="D28" s="6">
        <f>D8+D11+D16-D21-D25-D26-D27</f>
        <v>179640</v>
      </c>
      <c r="E28" s="6">
        <f>E8+E11+E16-E21-E25-E26-E27</f>
        <v>-34214860</v>
      </c>
      <c r="F28" s="6">
        <f>F8+F11+F16-F21-F25-F26-F27</f>
        <v>0</v>
      </c>
      <c r="G28" s="6">
        <f>G8+G11+G16-G21-G25-G26-G27</f>
        <v>-34206396</v>
      </c>
      <c r="H28" s="19">
        <f>H8+H11+H16-H21-H25-H26-H27</f>
        <v>-25990630</v>
      </c>
    </row>
    <row r="29" spans="1:8" x14ac:dyDescent="0.3">
      <c r="A29" s="17" t="s">
        <v>26</v>
      </c>
      <c r="B29" s="3" t="s">
        <v>70</v>
      </c>
      <c r="C29" s="4"/>
      <c r="D29" s="4"/>
      <c r="E29" s="4">
        <v>78</v>
      </c>
      <c r="F29" s="4"/>
      <c r="G29" s="4">
        <f>SUM(C29:F29)</f>
        <v>78</v>
      </c>
      <c r="H29" s="18">
        <v>0</v>
      </c>
    </row>
    <row r="30" spans="1:8" x14ac:dyDescent="0.3">
      <c r="A30" s="17" t="s">
        <v>27</v>
      </c>
      <c r="B30" s="3" t="s">
        <v>71</v>
      </c>
      <c r="C30" s="4"/>
      <c r="D30" s="4"/>
      <c r="E30" s="4"/>
      <c r="F30" s="4"/>
      <c r="G30" s="4">
        <f>SUM(C30:F30)</f>
        <v>0</v>
      </c>
      <c r="H30" s="18">
        <f>SUM(D30:G30)</f>
        <v>0</v>
      </c>
    </row>
    <row r="31" spans="1:8" x14ac:dyDescent="0.3">
      <c r="A31" s="17" t="s">
        <v>28</v>
      </c>
      <c r="B31" s="5" t="s">
        <v>72</v>
      </c>
      <c r="C31" s="6">
        <f t="shared" ref="C31:G31" si="4">SUM(C29:C30)</f>
        <v>0</v>
      </c>
      <c r="D31" s="6">
        <f t="shared" si="4"/>
        <v>0</v>
      </c>
      <c r="E31" s="6">
        <f t="shared" si="4"/>
        <v>78</v>
      </c>
      <c r="F31" s="6">
        <f t="shared" si="4"/>
        <v>0</v>
      </c>
      <c r="G31" s="6">
        <f t="shared" si="4"/>
        <v>78</v>
      </c>
      <c r="H31" s="19">
        <v>52</v>
      </c>
    </row>
    <row r="32" spans="1:8" x14ac:dyDescent="0.3">
      <c r="A32" s="17" t="s">
        <v>29</v>
      </c>
      <c r="B32" s="3" t="s">
        <v>73</v>
      </c>
      <c r="C32" s="4"/>
      <c r="D32" s="4"/>
      <c r="E32" s="4"/>
      <c r="F32" s="4"/>
      <c r="G32" s="4">
        <f>SUM(C32:F32)</f>
        <v>0</v>
      </c>
      <c r="H32" s="18">
        <f>SUM(D32:G32)</f>
        <v>0</v>
      </c>
    </row>
    <row r="33" spans="1:8" x14ac:dyDescent="0.3">
      <c r="A33" s="17" t="s">
        <v>30</v>
      </c>
      <c r="B33" s="3" t="s">
        <v>74</v>
      </c>
      <c r="C33" s="4"/>
      <c r="D33" s="4"/>
      <c r="E33" s="4"/>
      <c r="F33" s="4"/>
      <c r="G33" s="4">
        <f>SUM(C33:F33)</f>
        <v>0</v>
      </c>
      <c r="H33" s="18">
        <f>SUM(D33:G33)</f>
        <v>0</v>
      </c>
    </row>
    <row r="34" spans="1:8" x14ac:dyDescent="0.3">
      <c r="A34" s="17" t="s">
        <v>31</v>
      </c>
      <c r="B34" s="5" t="s">
        <v>75</v>
      </c>
      <c r="C34" s="6">
        <f t="shared" ref="C34:H34" si="5">SUM(C32:C33)</f>
        <v>0</v>
      </c>
      <c r="D34" s="6">
        <f t="shared" si="5"/>
        <v>0</v>
      </c>
      <c r="E34" s="6">
        <f t="shared" si="5"/>
        <v>0</v>
      </c>
      <c r="F34" s="6">
        <f t="shared" si="5"/>
        <v>0</v>
      </c>
      <c r="G34" s="6">
        <f t="shared" si="5"/>
        <v>0</v>
      </c>
      <c r="H34" s="19">
        <f t="shared" si="5"/>
        <v>0</v>
      </c>
    </row>
    <row r="35" spans="1:8" x14ac:dyDescent="0.3">
      <c r="A35" s="17" t="s">
        <v>40</v>
      </c>
      <c r="B35" s="5" t="s">
        <v>76</v>
      </c>
      <c r="C35" s="6">
        <f t="shared" ref="C35:H35" si="6">C31-C34</f>
        <v>0</v>
      </c>
      <c r="D35" s="6">
        <f t="shared" si="6"/>
        <v>0</v>
      </c>
      <c r="E35" s="6">
        <f t="shared" si="6"/>
        <v>78</v>
      </c>
      <c r="F35" s="6">
        <f t="shared" si="6"/>
        <v>0</v>
      </c>
      <c r="G35" s="6">
        <f t="shared" si="6"/>
        <v>78</v>
      </c>
      <c r="H35" s="19">
        <f t="shared" si="6"/>
        <v>52</v>
      </c>
    </row>
    <row r="36" spans="1:8" ht="23.25" customHeight="1" thickBot="1" x14ac:dyDescent="0.35">
      <c r="A36" s="20" t="s">
        <v>32</v>
      </c>
      <c r="B36" s="21" t="s">
        <v>77</v>
      </c>
      <c r="C36" s="22">
        <f t="shared" ref="C36:H36" si="7">C28+C35</f>
        <v>-171176</v>
      </c>
      <c r="D36" s="22">
        <f t="shared" si="7"/>
        <v>179640</v>
      </c>
      <c r="E36" s="22">
        <f t="shared" si="7"/>
        <v>-34214782</v>
      </c>
      <c r="F36" s="22">
        <f t="shared" si="7"/>
        <v>0</v>
      </c>
      <c r="G36" s="22">
        <f t="shared" si="7"/>
        <v>-34206318</v>
      </c>
      <c r="H36" s="23">
        <f t="shared" si="7"/>
        <v>-25990578</v>
      </c>
    </row>
    <row r="37" spans="1:8" x14ac:dyDescent="0.3">
      <c r="C37" s="7"/>
      <c r="D37" s="7"/>
      <c r="E37" s="7"/>
      <c r="F37" s="7"/>
      <c r="G37" s="7"/>
    </row>
    <row r="38" spans="1:8" x14ac:dyDescent="0.3">
      <c r="C38" s="7"/>
      <c r="D38" s="7"/>
      <c r="E38" s="7"/>
      <c r="F38" s="7"/>
      <c r="G38" s="7"/>
    </row>
    <row r="39" spans="1:8" x14ac:dyDescent="0.3">
      <c r="C39" s="7"/>
      <c r="D39" s="7"/>
      <c r="E39" s="7"/>
      <c r="F39" s="7"/>
      <c r="G39" s="7"/>
    </row>
    <row r="40" spans="1:8" x14ac:dyDescent="0.3">
      <c r="C40" s="7"/>
      <c r="D40" s="7"/>
      <c r="E40" s="7"/>
      <c r="F40" s="7"/>
      <c r="G40" s="7"/>
    </row>
    <row r="41" spans="1:8" x14ac:dyDescent="0.3">
      <c r="C41" s="7"/>
      <c r="D41" s="7"/>
      <c r="E41" s="7"/>
      <c r="F41" s="7"/>
      <c r="G41" s="7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&amp;L&amp;"-,Normál"&amp;11 9.melléklet a 3/2021.(V.26.)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9.M Eredmény</vt:lpstr>
      <vt:lpstr>'9.M Eredmény'!Nyomtatási_terület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2021-05-31T21:05:01Z</dcterms:modified>
</cp:coreProperties>
</file>