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Költségvetés módosítás\"/>
    </mc:Choice>
  </mc:AlternateContent>
  <bookViews>
    <workbookView xWindow="0" yWindow="0" windowWidth="23040" windowHeight="8616"/>
  </bookViews>
  <sheets>
    <sheet name=" 3.M Állami támogatások" sheetId="2" r:id="rId1"/>
    <sheet name="6.M.Felhalmozás" sheetId="22" state="hidden" r:id="rId2"/>
  </sheets>
  <definedNames>
    <definedName name="_xlnm.Print_Area" localSheetId="0">' 3.M Állami támogatások'!$A$1:$E$50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2" l="1"/>
  <c r="E47" i="2"/>
  <c r="E9" i="2"/>
  <c r="E24" i="2" s="1"/>
  <c r="C48" i="22" l="1"/>
  <c r="C38" i="22"/>
  <c r="C31" i="22"/>
  <c r="C50" i="22" s="1"/>
  <c r="C49" i="22" l="1"/>
  <c r="C51" i="22" s="1"/>
  <c r="E42" i="2"/>
  <c r="E46" i="2"/>
  <c r="E35" i="2"/>
</calcChain>
</file>

<file path=xl/sharedStrings.xml><?xml version="1.0" encoding="utf-8"?>
<sst xmlns="http://schemas.openxmlformats.org/spreadsheetml/2006/main" count="215" uniqueCount="157">
  <si>
    <t>A</t>
  </si>
  <si>
    <t>B</t>
  </si>
  <si>
    <t>C</t>
  </si>
  <si>
    <t>D</t>
  </si>
  <si>
    <t>E</t>
  </si>
  <si>
    <t>Sorszám</t>
  </si>
  <si>
    <t>Megnevezés</t>
  </si>
  <si>
    <t>1.</t>
  </si>
  <si>
    <t>2.</t>
  </si>
  <si>
    <t>3.</t>
  </si>
  <si>
    <t>Zöldterület-gazdálkodással kapcsolatos feladatok</t>
  </si>
  <si>
    <t>4.</t>
  </si>
  <si>
    <t>5.</t>
  </si>
  <si>
    <t>Közvilágítás fenntartásának támogatása</t>
  </si>
  <si>
    <t>6.</t>
  </si>
  <si>
    <t>7.</t>
  </si>
  <si>
    <t>Köztemető fenntartásával kapcsolatos feladatok</t>
  </si>
  <si>
    <t>69 Ft/m2</t>
  </si>
  <si>
    <t>8.</t>
  </si>
  <si>
    <t>9.</t>
  </si>
  <si>
    <t>Közutak fenntartásának támogatása</t>
  </si>
  <si>
    <t>10.</t>
  </si>
  <si>
    <t>11.</t>
  </si>
  <si>
    <t>Egyéb önkormányzati feladatok támogatása</t>
  </si>
  <si>
    <t>12.</t>
  </si>
  <si>
    <t>13.</t>
  </si>
  <si>
    <t>Lakott külterülettel kapcsolatos feladatok</t>
  </si>
  <si>
    <t>14.</t>
  </si>
  <si>
    <t>15.</t>
  </si>
  <si>
    <t>16.</t>
  </si>
  <si>
    <t>Polgármesteri illetmény támogatása</t>
  </si>
  <si>
    <t>17.</t>
  </si>
  <si>
    <t>Önkormányzat működésének ált.támogatása összesen:</t>
  </si>
  <si>
    <t>18.</t>
  </si>
  <si>
    <t>19.</t>
  </si>
  <si>
    <t>Óvodaműködtetési támogatás</t>
  </si>
  <si>
    <t>97.400 Ft/gy</t>
  </si>
  <si>
    <t>20.</t>
  </si>
  <si>
    <t>Óvodapedagógusok bértámogatása</t>
  </si>
  <si>
    <t>4.371.500 Ft/fő</t>
  </si>
  <si>
    <t>21.</t>
  </si>
  <si>
    <t>Vezetői órakedvezményből származó létszámtöbblet</t>
  </si>
  <si>
    <t>22.</t>
  </si>
  <si>
    <t>Elismert vezetői létszám</t>
  </si>
  <si>
    <t>23.</t>
  </si>
  <si>
    <t>Vezetői létszám kötelező nevelési óraszáma (heti)</t>
  </si>
  <si>
    <t>24.</t>
  </si>
  <si>
    <t>Óvodaped. munkáját közvetlenül segítők bértámog.</t>
  </si>
  <si>
    <t>25.</t>
  </si>
  <si>
    <t>ebből dajka v. gondozó, takarító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</si>
  <si>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</si>
  <si>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</si>
  <si>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</si>
  <si>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</si>
  <si>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</si>
  <si>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</si>
  <si>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</si>
  <si>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</si>
  <si>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</si>
  <si>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</si>
  <si>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</si>
  <si>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</si>
  <si>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Pedagógus minősítésből eredő többletkiadások</t>
  </si>
  <si>
    <t>396.700 Ft/fő</t>
  </si>
  <si>
    <t>38.</t>
  </si>
  <si>
    <t>Nemzetiségi pótlék támogatása</t>
  </si>
  <si>
    <t>39.</t>
  </si>
  <si>
    <t>Óvoda támogatása összesen:</t>
  </si>
  <si>
    <t>40.</t>
  </si>
  <si>
    <t>Települési önk. szociális feladatainak egyéb támogatása</t>
  </si>
  <si>
    <t>41.</t>
  </si>
  <si>
    <t>Szünidei gyermekétkeztetés támogatása</t>
  </si>
  <si>
    <t>570 Ft/adag</t>
  </si>
  <si>
    <t>42.</t>
  </si>
  <si>
    <t>Gyermekétkeztetésben fogl. bértámogatása</t>
  </si>
  <si>
    <t>43.</t>
  </si>
  <si>
    <t>Gyermekétkeztetés üzemeltetési támogatása</t>
  </si>
  <si>
    <t>44.</t>
  </si>
  <si>
    <t>45.</t>
  </si>
  <si>
    <t>1210 Ft/fő/év</t>
  </si>
  <si>
    <t>46.</t>
  </si>
  <si>
    <t xml:space="preserve">2020. évi előirányzat </t>
  </si>
  <si>
    <t>Fajlagos összeg</t>
  </si>
  <si>
    <t>Mutató</t>
  </si>
  <si>
    <t>Önkormányzati hivatal működésének támogatása  költségvetési törvény szerint</t>
  </si>
  <si>
    <t>5 450 000 Ft/fő</t>
  </si>
  <si>
    <t>Kiegészítés 7500 Ft/fő alatti  iparűzési adó miatt</t>
  </si>
  <si>
    <t>25 200 Ft/ha</t>
  </si>
  <si>
    <t>320 000 Ft/km</t>
  </si>
  <si>
    <t>tényl.kiad.</t>
  </si>
  <si>
    <t>227 000 Ft/km</t>
  </si>
  <si>
    <t>2 700 Ft/fő</t>
  </si>
  <si>
    <t>Kiegészítés 7050 Ft/fő alatti  iparűzési adó miatt</t>
  </si>
  <si>
    <t>2 550 Ft/fő</t>
  </si>
  <si>
    <t>Kiegészítés iparűzési adó 7.500 Ft/fő összesen</t>
  </si>
  <si>
    <t>2.400.000 Ft/fő</t>
  </si>
  <si>
    <t>811.600 Ft/fő</t>
  </si>
  <si>
    <t>2.200.000 Ft/fő</t>
  </si>
  <si>
    <t>Önkormányzat 2020. évi támogatása mindösszesen:</t>
  </si>
  <si>
    <t>Kesztölc Község Önkormányzat 2020. évi mutatószámok alapján tervezett állami támogatások</t>
  </si>
  <si>
    <t>Előirányzat</t>
  </si>
  <si>
    <t>Óvoda</t>
  </si>
  <si>
    <t>Polgármesteri Hivatal</t>
  </si>
  <si>
    <t>Önkormányzat</t>
  </si>
  <si>
    <t>47.</t>
  </si>
  <si>
    <t>48.</t>
  </si>
  <si>
    <t>Beruházások</t>
  </si>
  <si>
    <t>Felújítások</t>
  </si>
  <si>
    <t>Egészségügyi feladatok</t>
  </si>
  <si>
    <t>Köznevelési feladatok kiegészítő bértámogatása</t>
  </si>
  <si>
    <t>Önkormányzati hivatal kiegészítő bértámogatása</t>
  </si>
  <si>
    <t>Kulturális feladatok támogatása összesen</t>
  </si>
  <si>
    <t>Kulturális feladatok alaptámogatása</t>
  </si>
  <si>
    <t>Kulturális feladatok kiegészítő bértámogatása</t>
  </si>
  <si>
    <t>Intézményi gyermekétkeztetés kiegészítő bértámogatása</t>
  </si>
  <si>
    <t>Intézményi gyermekétkeztetés támogatása összesen</t>
  </si>
  <si>
    <t>2020. évi tervezett felhalmozási kiadások</t>
  </si>
  <si>
    <t>Utak üzemeltetése</t>
  </si>
  <si>
    <t>MFP Eszközbeszerzések belterületi utak, terek karbantartásához</t>
  </si>
  <si>
    <t>Temető utca-Iskola utca partfal építése</t>
  </si>
  <si>
    <t>Önkormányzati vagyongazdálkodással kapcsolatos feladatok</t>
  </si>
  <si>
    <t>Nyár utca szennyvízelvezetés kiépítése II. ütem</t>
  </si>
  <si>
    <t>Közművelődési feladatok</t>
  </si>
  <si>
    <t>TOP 5.3.1 mobil színpad vásárlása Műv.Ház</t>
  </si>
  <si>
    <t>Kávéfőző</t>
  </si>
  <si>
    <t>Beruházások összesen</t>
  </si>
  <si>
    <t>Kis Iskola  rendezvényközpont energetikai felújítása</t>
  </si>
  <si>
    <t>Csatorna közmű gépeken, berendezéseken elvégzett felújítások</t>
  </si>
  <si>
    <t>Felújítások összesen</t>
  </si>
  <si>
    <t>Informatikai eszközök beszerzése</t>
  </si>
  <si>
    <t>Irodai székek pótlása</t>
  </si>
  <si>
    <t>Színes nyomtató</t>
  </si>
  <si>
    <t>Bojler (80l-es), pici csoportos mosdóba</t>
  </si>
  <si>
    <t>Napvitorla</t>
  </si>
  <si>
    <t>Cd/USB magnó</t>
  </si>
  <si>
    <t>3 db radiátor termosztáttal</t>
  </si>
  <si>
    <t>Pendrive 4db</t>
  </si>
  <si>
    <t>Padlószőnyeg 2 csoportba ,2 autós szőnyeg</t>
  </si>
  <si>
    <t>Felhalmozási kiadások mindösszesen</t>
  </si>
  <si>
    <t>2020. évi bérkompenzáció támogatása</t>
  </si>
  <si>
    <t>Önkormányzati Hivatal támogatása összesen:</t>
  </si>
  <si>
    <t>Kulturális pótlék támogatása</t>
  </si>
  <si>
    <t>Szociális tűzifa támogatása</t>
  </si>
  <si>
    <t>TOP-2.1.3 Művelődési Ház melletti mélyút csapadékvíz elvezetés</t>
  </si>
  <si>
    <t>Braille tájékoztató tábla</t>
  </si>
  <si>
    <t>Nyár utca közvilágítás tervezése</t>
  </si>
  <si>
    <t>Nyár utca telekkialakítás kiadásai</t>
  </si>
  <si>
    <t>Közoktatási feladatok</t>
  </si>
  <si>
    <t>Óvoda udvarhoz telek vásárlása</t>
  </si>
  <si>
    <t>Óvodai udvarban keletkezett üreg műszaki szakvélemény, kiviteli tervek</t>
  </si>
  <si>
    <t>Látásvizsgálóhoz plexitábla</t>
  </si>
  <si>
    <t>Doppler TabDop védőnő</t>
  </si>
  <si>
    <t>Műanyag bejárati ajtó</t>
  </si>
  <si>
    <t>MFP fogorvosi eszközök beszerzése</t>
  </si>
  <si>
    <t>Klastrompusztára vezető út vis maior műszaki szakvélemény</t>
  </si>
  <si>
    <t>Kévéfőző beszerzése</t>
  </si>
  <si>
    <t>Nyomtató beszerzése 2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</si>
</sst>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rgb="FF000000"/>
      <name val="Calibri"/>
      <family val="2"/>
      <charset val="238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8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3" fillId="0" borderId="0" xfId="1"/>
    <xf numFmtId="0" fontId="1" fillId="0" borderId="0" xfId="2"/>
    <xf numFmtId="0" fontId="3" fillId="0" borderId="1" xfId="1" applyBorder="1"/>
    <xf numFmtId="0" fontId="3" fillId="0" borderId="2" xfId="1" applyBorder="1"/>
    <xf numFmtId="0" fontId="4" fillId="0" borderId="3" xfId="1" applyFont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4" xfId="1" applyBorder="1" applyAlignment="1">
      <alignment horizontal="center" vertical="center" wrapText="1"/>
    </xf>
    <xf numFmtId="0" fontId="3" fillId="0" borderId="3" xfId="1" applyBorder="1"/>
    <xf numFmtId="0" fontId="3" fillId="0" borderId="4" xfId="1" applyBorder="1"/>
    <xf numFmtId="3" fontId="3" fillId="0" borderId="4" xfId="1" applyNumberFormat="1" applyBorder="1"/>
    <xf numFmtId="0" fontId="3" fillId="0" borderId="4" xfId="1" applyBorder="1" applyAlignment="1">
      <alignment horizontal="center"/>
    </xf>
    <xf numFmtId="0" fontId="2" fillId="0" borderId="4" xfId="1" applyFont="1" applyBorder="1"/>
    <xf numFmtId="0" fontId="5" fillId="0" borderId="4" xfId="1" applyFont="1" applyBorder="1"/>
    <xf numFmtId="0" fontId="1" fillId="0" borderId="4" xfId="1" applyFont="1" applyBorder="1"/>
    <xf numFmtId="0" fontId="3" fillId="0" borderId="5" xfId="1" applyBorder="1"/>
    <xf numFmtId="0" fontId="1" fillId="0" borderId="5" xfId="1" applyFont="1" applyBorder="1"/>
    <xf numFmtId="0" fontId="3" fillId="0" borderId="6" xfId="1" applyBorder="1"/>
    <xf numFmtId="0" fontId="3" fillId="0" borderId="7" xfId="1" applyBorder="1" applyAlignment="1">
      <alignment horizontal="center" vertical="center" wrapText="1"/>
    </xf>
    <xf numFmtId="0" fontId="3" fillId="0" borderId="4" xfId="1" applyBorder="1" applyAlignment="1">
      <alignment wrapText="1"/>
    </xf>
    <xf numFmtId="3" fontId="3" fillId="0" borderId="7" xfId="1" applyNumberFormat="1" applyBorder="1"/>
    <xf numFmtId="3" fontId="2" fillId="0" borderId="7" xfId="1" applyNumberFormat="1" applyFont="1" applyBorder="1"/>
    <xf numFmtId="3" fontId="0" fillId="0" borderId="0" xfId="0" applyNumberFormat="1"/>
    <xf numFmtId="3" fontId="0" fillId="0" borderId="0" xfId="0" applyNumberFormat="1"/>
    <xf numFmtId="0" fontId="0" fillId="0" borderId="4" xfId="1" applyFont="1" applyBorder="1"/>
    <xf numFmtId="0" fontId="10" fillId="0" borderId="4" xfId="1" applyFont="1" applyBorder="1"/>
    <xf numFmtId="0" fontId="2" fillId="0" borderId="0" xfId="0" applyFont="1"/>
    <xf numFmtId="3" fontId="2" fillId="0" borderId="0" xfId="0" applyNumberFormat="1" applyFont="1"/>
    <xf numFmtId="0" fontId="12" fillId="0" borderId="0" xfId="2" applyFont="1"/>
    <xf numFmtId="0" fontId="13" fillId="0" borderId="0" xfId="2" applyFont="1"/>
    <xf numFmtId="0" fontId="14" fillId="0" borderId="2" xfId="2" applyFont="1" applyBorder="1"/>
    <xf numFmtId="0" fontId="14" fillId="0" borderId="6" xfId="2" applyFont="1" applyBorder="1"/>
    <xf numFmtId="0" fontId="14" fillId="0" borderId="4" xfId="2" applyFont="1" applyBorder="1"/>
    <xf numFmtId="0" fontId="14" fillId="0" borderId="7" xfId="2" applyFont="1" applyBorder="1"/>
    <xf numFmtId="0" fontId="14" fillId="0" borderId="3" xfId="2" applyFont="1" applyBorder="1"/>
    <xf numFmtId="0" fontId="15" fillId="0" borderId="4" xfId="2" applyFont="1" applyBorder="1"/>
    <xf numFmtId="3" fontId="14" fillId="0" borderId="7" xfId="2" applyNumberFormat="1" applyFont="1" applyBorder="1"/>
    <xf numFmtId="0" fontId="16" fillId="0" borderId="4" xfId="2" applyFont="1" applyBorder="1"/>
    <xf numFmtId="0" fontId="17" fillId="0" borderId="4" xfId="2" applyFont="1" applyBorder="1"/>
    <xf numFmtId="0" fontId="18" fillId="0" borderId="0" xfId="0" applyFont="1" applyAlignment="1">
      <alignment vertical="center"/>
    </xf>
    <xf numFmtId="0" fontId="14" fillId="0" borderId="4" xfId="0" applyFont="1" applyBorder="1"/>
    <xf numFmtId="0" fontId="19" fillId="0" borderId="4" xfId="0" applyFont="1" applyBorder="1" applyAlignment="1">
      <alignment vertical="center"/>
    </xf>
    <xf numFmtId="0" fontId="6" fillId="0" borderId="0" xfId="6" applyFont="1"/>
    <xf numFmtId="3" fontId="6" fillId="0" borderId="0" xfId="6" applyNumberFormat="1" applyFont="1"/>
    <xf numFmtId="0" fontId="20" fillId="0" borderId="4" xfId="0" applyFont="1" applyBorder="1" applyAlignment="1">
      <alignment vertical="center"/>
    </xf>
    <xf numFmtId="0" fontId="11" fillId="0" borderId="0" xfId="0" applyFont="1"/>
    <xf numFmtId="3" fontId="11" fillId="0" borderId="0" xfId="0" applyNumberFormat="1" applyFont="1"/>
    <xf numFmtId="0" fontId="21" fillId="0" borderId="4" xfId="6" applyFont="1" applyBorder="1"/>
    <xf numFmtId="3" fontId="16" fillId="0" borderId="7" xfId="2" applyNumberFormat="1" applyFont="1" applyBorder="1"/>
    <xf numFmtId="3" fontId="13" fillId="0" borderId="0" xfId="2" applyNumberFormat="1" applyFont="1"/>
    <xf numFmtId="3" fontId="14" fillId="0" borderId="4" xfId="0" applyNumberFormat="1" applyFont="1" applyBorder="1"/>
    <xf numFmtId="3" fontId="6" fillId="0" borderId="0" xfId="0" applyNumberFormat="1" applyFont="1"/>
    <xf numFmtId="3" fontId="15" fillId="0" borderId="7" xfId="2" applyNumberFormat="1" applyFont="1" applyBorder="1"/>
    <xf numFmtId="0" fontId="22" fillId="0" borderId="5" xfId="2" applyFont="1" applyBorder="1"/>
    <xf numFmtId="3" fontId="22" fillId="0" borderId="8" xfId="2" applyNumberFormat="1" applyFont="1" applyBorder="1"/>
    <xf numFmtId="3" fontId="1" fillId="0" borderId="7" xfId="1" applyNumberFormat="1" applyFont="1" applyBorder="1"/>
    <xf numFmtId="3" fontId="5" fillId="0" borderId="7" xfId="1" applyNumberFormat="1" applyFont="1" applyBorder="1"/>
    <xf numFmtId="3" fontId="2" fillId="0" borderId="8" xfId="1" applyNumberFormat="1" applyFont="1" applyBorder="1"/>
    <xf numFmtId="0" fontId="23" fillId="0" borderId="4" xfId="0" applyFont="1" applyBorder="1" applyAlignment="1">
      <alignment vertical="center"/>
    </xf>
    <xf numFmtId="0" fontId="24" fillId="0" borderId="4" xfId="6" applyFont="1" applyBorder="1"/>
    <xf numFmtId="0" fontId="14" fillId="0" borderId="1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</cellXfs>
  <cellStyles count="11">
    <cellStyle name="Ezres 3" xfId="5"/>
    <cellStyle name="Normál" xfId="0" builtinId="0"/>
    <cellStyle name="Normál 2" xfId="2"/>
    <cellStyle name="Normál 2 2" xfId="6"/>
    <cellStyle name="Normál 2 2 2" xfId="10"/>
    <cellStyle name="Normál 2 3" xfId="1"/>
    <cellStyle name="Normál 2 5" xfId="8"/>
    <cellStyle name="Normál 3" xfId="4"/>
    <cellStyle name="Normál 3 2" xfId="7"/>
    <cellStyle name="Normál 3 3" xfId="9"/>
    <cellStyle name="Normál 8" xf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FFFF00"/>
  </sheetPr>
  <dimension ref="A1:G47"/>
  <sheetViews>
    <sheetView tabSelected="1" view="pageLayout" topLeftCell="A40" zoomScaleNormal="100" zoomScaleSheetLayoutView="100" workbookViewId="0">
      <selection activeCell="B49" sqref="B49:E49"/>
    </sheetView>
  </sheetViews>
  <sheetFormatPr defaultRowHeight="14.4" x14ac:dyDescent="0.3"/>
  <cols>
    <col min="1" max="1" width="5.109375" customWidth="1"/>
    <col min="2" max="2" width="52.109375" customWidth="1"/>
    <col min="3" max="3" width="14" customWidth="1"/>
    <col min="5" max="5" width="14.33203125" customWidth="1"/>
    <col min="6" max="6" width="9.88671875" bestFit="1" customWidth="1"/>
  </cols>
  <sheetData>
    <row r="1" spans="1:5" x14ac:dyDescent="0.3">
      <c r="A1" s="1" t="s">
        <v>99</v>
      </c>
      <c r="B1" s="1"/>
      <c r="C1" s="1"/>
      <c r="D1" s="1"/>
      <c r="E1" s="1"/>
    </row>
    <row r="2" spans="1:5" ht="15" thickBot="1" x14ac:dyDescent="0.35">
      <c r="A2" s="1"/>
      <c r="B2" s="1"/>
      <c r="C2" s="1"/>
      <c r="D2" s="1"/>
      <c r="E2" s="1"/>
    </row>
    <row r="3" spans="1:5" x14ac:dyDescent="0.3">
      <c r="A3" s="3" t="s">
        <v>0</v>
      </c>
      <c r="B3" s="4" t="s">
        <v>1</v>
      </c>
      <c r="C3" s="4" t="s">
        <v>2</v>
      </c>
      <c r="D3" s="4" t="s">
        <v>3</v>
      </c>
      <c r="E3" s="17" t="s">
        <v>4</v>
      </c>
    </row>
    <row r="4" spans="1:5" ht="48.75" customHeight="1" x14ac:dyDescent="0.3">
      <c r="A4" s="5" t="s">
        <v>5</v>
      </c>
      <c r="B4" s="6" t="s">
        <v>6</v>
      </c>
      <c r="C4" s="7" t="s">
        <v>82</v>
      </c>
      <c r="D4" s="7" t="s">
        <v>83</v>
      </c>
      <c r="E4" s="18" t="s">
        <v>81</v>
      </c>
    </row>
    <row r="5" spans="1:5" ht="27" x14ac:dyDescent="0.3">
      <c r="A5" s="8" t="s">
        <v>7</v>
      </c>
      <c r="B5" s="19" t="s">
        <v>84</v>
      </c>
      <c r="C5" s="9" t="s">
        <v>85</v>
      </c>
      <c r="D5" s="9">
        <v>7.49</v>
      </c>
      <c r="E5" s="20">
        <v>40820500</v>
      </c>
    </row>
    <row r="6" spans="1:5" x14ac:dyDescent="0.3">
      <c r="A6" s="8" t="s">
        <v>8</v>
      </c>
      <c r="B6" s="9" t="s">
        <v>86</v>
      </c>
      <c r="C6" s="9"/>
      <c r="D6" s="9"/>
      <c r="E6" s="20">
        <v>18833950</v>
      </c>
    </row>
    <row r="7" spans="1:5" x14ac:dyDescent="0.3">
      <c r="A7" s="8" t="s">
        <v>9</v>
      </c>
      <c r="B7" s="9" t="s">
        <v>110</v>
      </c>
      <c r="C7" s="9"/>
      <c r="D7" s="9"/>
      <c r="E7" s="20">
        <v>273644</v>
      </c>
    </row>
    <row r="8" spans="1:5" x14ac:dyDescent="0.3">
      <c r="A8" s="8" t="s">
        <v>11</v>
      </c>
      <c r="B8" s="9" t="s">
        <v>139</v>
      </c>
      <c r="C8" s="9"/>
      <c r="D8" s="9"/>
      <c r="E8" s="20">
        <v>197435</v>
      </c>
    </row>
    <row r="9" spans="1:5" x14ac:dyDescent="0.3">
      <c r="A9" s="8" t="s">
        <v>12</v>
      </c>
      <c r="B9" s="9" t="s">
        <v>140</v>
      </c>
      <c r="C9" s="9"/>
      <c r="D9" s="9"/>
      <c r="E9" s="20">
        <f>SUM(E5:E8)</f>
        <v>60125529</v>
      </c>
    </row>
    <row r="10" spans="1:5" x14ac:dyDescent="0.3">
      <c r="A10" s="8" t="s">
        <v>14</v>
      </c>
      <c r="B10" s="9" t="s">
        <v>10</v>
      </c>
      <c r="C10" s="9" t="s">
        <v>87</v>
      </c>
      <c r="D10" s="9">
        <v>170.2</v>
      </c>
      <c r="E10" s="20">
        <v>4289040</v>
      </c>
    </row>
    <row r="11" spans="1:5" x14ac:dyDescent="0.3">
      <c r="A11" s="8" t="s">
        <v>15</v>
      </c>
      <c r="B11" s="9" t="s">
        <v>86</v>
      </c>
      <c r="C11" s="9"/>
      <c r="D11" s="9"/>
      <c r="E11" s="20">
        <v>1978897</v>
      </c>
    </row>
    <row r="12" spans="1:5" x14ac:dyDescent="0.3">
      <c r="A12" s="8" t="s">
        <v>18</v>
      </c>
      <c r="B12" s="9" t="s">
        <v>13</v>
      </c>
      <c r="C12" s="9" t="s">
        <v>88</v>
      </c>
      <c r="D12" s="9">
        <v>18</v>
      </c>
      <c r="E12" s="20">
        <v>5760000</v>
      </c>
    </row>
    <row r="13" spans="1:5" x14ac:dyDescent="0.3">
      <c r="A13" s="8" t="s">
        <v>19</v>
      </c>
      <c r="B13" s="9" t="s">
        <v>86</v>
      </c>
      <c r="C13" s="9"/>
      <c r="D13" s="9"/>
      <c r="E13" s="20">
        <v>2657043</v>
      </c>
    </row>
    <row r="14" spans="1:5" x14ac:dyDescent="0.3">
      <c r="A14" s="8" t="s">
        <v>21</v>
      </c>
      <c r="B14" s="9" t="s">
        <v>16</v>
      </c>
      <c r="C14" s="11" t="s">
        <v>17</v>
      </c>
      <c r="D14" s="9" t="s">
        <v>89</v>
      </c>
      <c r="E14" s="20">
        <v>1304445</v>
      </c>
    </row>
    <row r="15" spans="1:5" x14ac:dyDescent="0.3">
      <c r="A15" s="8" t="s">
        <v>22</v>
      </c>
      <c r="B15" s="9" t="s">
        <v>86</v>
      </c>
      <c r="C15" s="11"/>
      <c r="D15" s="9"/>
      <c r="E15" s="20">
        <v>602384</v>
      </c>
    </row>
    <row r="16" spans="1:5" x14ac:dyDescent="0.3">
      <c r="A16" s="8" t="s">
        <v>24</v>
      </c>
      <c r="B16" s="9" t="s">
        <v>20</v>
      </c>
      <c r="C16" s="9" t="s">
        <v>90</v>
      </c>
      <c r="D16" s="9">
        <v>30.71</v>
      </c>
      <c r="E16" s="20">
        <v>6971170</v>
      </c>
    </row>
    <row r="17" spans="1:7" x14ac:dyDescent="0.3">
      <c r="A17" s="8" t="s">
        <v>25</v>
      </c>
      <c r="B17" s="9" t="s">
        <v>86</v>
      </c>
      <c r="C17" s="9"/>
      <c r="D17" s="9"/>
      <c r="E17" s="20">
        <v>3216390</v>
      </c>
    </row>
    <row r="18" spans="1:7" x14ac:dyDescent="0.3">
      <c r="A18" s="8" t="s">
        <v>27</v>
      </c>
      <c r="B18" s="9" t="s">
        <v>23</v>
      </c>
      <c r="C18" s="9" t="s">
        <v>91</v>
      </c>
      <c r="D18" s="9">
        <v>2747</v>
      </c>
      <c r="E18" s="20">
        <v>7416900</v>
      </c>
    </row>
    <row r="19" spans="1:7" x14ac:dyDescent="0.3">
      <c r="A19" s="8" t="s">
        <v>28</v>
      </c>
      <c r="B19" s="9" t="s">
        <v>92</v>
      </c>
      <c r="C19" s="9"/>
      <c r="D19" s="9"/>
      <c r="E19" s="20">
        <v>3422043</v>
      </c>
    </row>
    <row r="20" spans="1:7" x14ac:dyDescent="0.3">
      <c r="A20" s="8" t="s">
        <v>29</v>
      </c>
      <c r="B20" s="9" t="s">
        <v>26</v>
      </c>
      <c r="C20" s="9" t="s">
        <v>93</v>
      </c>
      <c r="D20" s="9">
        <v>17</v>
      </c>
      <c r="E20" s="20">
        <v>43350</v>
      </c>
    </row>
    <row r="21" spans="1:7" x14ac:dyDescent="0.3">
      <c r="A21" s="8" t="s">
        <v>31</v>
      </c>
      <c r="B21" s="9" t="s">
        <v>86</v>
      </c>
      <c r="C21" s="9"/>
      <c r="D21" s="9"/>
      <c r="E21" s="20">
        <v>20001</v>
      </c>
    </row>
    <row r="22" spans="1:7" x14ac:dyDescent="0.3">
      <c r="A22" s="8" t="s">
        <v>33</v>
      </c>
      <c r="B22" s="9" t="s">
        <v>94</v>
      </c>
      <c r="C22" s="10">
        <v>27618530</v>
      </c>
      <c r="D22" s="9"/>
      <c r="E22" s="55"/>
    </row>
    <row r="23" spans="1:7" x14ac:dyDescent="0.3">
      <c r="A23" s="8" t="s">
        <v>34</v>
      </c>
      <c r="B23" s="9" t="s">
        <v>30</v>
      </c>
      <c r="C23" s="10"/>
      <c r="D23" s="9"/>
      <c r="E23" s="55">
        <v>840800</v>
      </c>
    </row>
    <row r="24" spans="1:7" x14ac:dyDescent="0.3">
      <c r="A24" s="8" t="s">
        <v>37</v>
      </c>
      <c r="B24" s="12" t="s">
        <v>32</v>
      </c>
      <c r="C24" s="12"/>
      <c r="D24" s="12"/>
      <c r="E24" s="21">
        <f>E9+E10+E11+E12+E13+E14+E15+E16+E17+E18+E19+E20+E21+E22+E23</f>
        <v>98647992</v>
      </c>
      <c r="F24" s="22"/>
    </row>
    <row r="25" spans="1:7" x14ac:dyDescent="0.3">
      <c r="A25" s="8" t="s">
        <v>40</v>
      </c>
      <c r="B25" s="9" t="s">
        <v>35</v>
      </c>
      <c r="C25" s="9" t="s">
        <v>36</v>
      </c>
      <c r="D25" s="9">
        <v>87.7</v>
      </c>
      <c r="E25" s="20">
        <v>8960800</v>
      </c>
      <c r="F25" s="22"/>
      <c r="G25" s="22"/>
    </row>
    <row r="26" spans="1:7" x14ac:dyDescent="0.3">
      <c r="A26" s="8" t="s">
        <v>42</v>
      </c>
      <c r="B26" s="9" t="s">
        <v>38</v>
      </c>
      <c r="C26" s="9" t="s">
        <v>39</v>
      </c>
      <c r="D26" s="9">
        <v>8.1</v>
      </c>
      <c r="E26" s="20">
        <v>37157550</v>
      </c>
    </row>
    <row r="27" spans="1:7" x14ac:dyDescent="0.3">
      <c r="A27" s="8" t="s">
        <v>44</v>
      </c>
      <c r="B27" s="13" t="s">
        <v>41</v>
      </c>
      <c r="C27" s="13"/>
      <c r="D27" s="13">
        <v>0.94</v>
      </c>
      <c r="E27" s="56"/>
    </row>
    <row r="28" spans="1:7" x14ac:dyDescent="0.3">
      <c r="A28" s="8" t="s">
        <v>46</v>
      </c>
      <c r="B28" s="13" t="s">
        <v>43</v>
      </c>
      <c r="C28" s="13"/>
      <c r="D28" s="13">
        <v>2</v>
      </c>
      <c r="E28" s="56"/>
    </row>
    <row r="29" spans="1:7" x14ac:dyDescent="0.3">
      <c r="A29" s="8" t="s">
        <v>48</v>
      </c>
      <c r="B29" s="13" t="s">
        <v>45</v>
      </c>
      <c r="C29" s="13"/>
      <c r="D29" s="13">
        <v>34</v>
      </c>
      <c r="E29" s="56"/>
    </row>
    <row r="30" spans="1:7" x14ac:dyDescent="0.3">
      <c r="A30" s="8" t="s">
        <v>50</v>
      </c>
      <c r="B30" s="9" t="s">
        <v>47</v>
      </c>
      <c r="C30" s="9" t="s">
        <v>95</v>
      </c>
      <c r="D30" s="9">
        <v>5</v>
      </c>
      <c r="E30" s="20">
        <v>12000000</v>
      </c>
    </row>
    <row r="31" spans="1:7" x14ac:dyDescent="0.3">
      <c r="A31" s="8" t="s">
        <v>51</v>
      </c>
      <c r="B31" s="13" t="s">
        <v>49</v>
      </c>
      <c r="C31" s="13"/>
      <c r="D31" s="13">
        <v>4</v>
      </c>
      <c r="E31" s="56"/>
    </row>
    <row r="32" spans="1:7" x14ac:dyDescent="0.3">
      <c r="A32" s="8" t="s">
        <v>52</v>
      </c>
      <c r="B32" s="14" t="s">
        <v>62</v>
      </c>
      <c r="C32" s="14" t="s">
        <v>63</v>
      </c>
      <c r="D32" s="14">
        <v>3</v>
      </c>
      <c r="E32" s="55">
        <v>1276052</v>
      </c>
    </row>
    <row r="33" spans="1:5" x14ac:dyDescent="0.3">
      <c r="A33" s="8" t="s">
        <v>53</v>
      </c>
      <c r="B33" s="14" t="s">
        <v>65</v>
      </c>
      <c r="C33" s="9" t="s">
        <v>96</v>
      </c>
      <c r="D33" s="14">
        <v>8</v>
      </c>
      <c r="E33" s="55">
        <v>6492800</v>
      </c>
    </row>
    <row r="34" spans="1:5" x14ac:dyDescent="0.3">
      <c r="A34" s="8" t="s">
        <v>54</v>
      </c>
      <c r="B34" s="24" t="s">
        <v>109</v>
      </c>
      <c r="C34" s="9"/>
      <c r="D34" s="14"/>
      <c r="E34" s="55">
        <v>4242883</v>
      </c>
    </row>
    <row r="35" spans="1:5" x14ac:dyDescent="0.3">
      <c r="A35" s="8" t="s">
        <v>55</v>
      </c>
      <c r="B35" s="12" t="s">
        <v>67</v>
      </c>
      <c r="C35" s="12"/>
      <c r="D35" s="12"/>
      <c r="E35" s="21">
        <f>SUM(E25:E34)</f>
        <v>70130085</v>
      </c>
    </row>
    <row r="36" spans="1:5" x14ac:dyDescent="0.3">
      <c r="A36" s="8" t="s">
        <v>56</v>
      </c>
      <c r="B36" s="12" t="s">
        <v>142</v>
      </c>
      <c r="C36" s="12"/>
      <c r="D36" s="12"/>
      <c r="E36" s="21">
        <v>1676400</v>
      </c>
    </row>
    <row r="37" spans="1:5" x14ac:dyDescent="0.3">
      <c r="A37" s="8" t="s">
        <v>57</v>
      </c>
      <c r="B37" s="25" t="s">
        <v>69</v>
      </c>
      <c r="C37" s="12"/>
      <c r="D37" s="12"/>
      <c r="E37" s="21">
        <v>12759000</v>
      </c>
    </row>
    <row r="38" spans="1:5" x14ac:dyDescent="0.3">
      <c r="A38" s="8" t="s">
        <v>58</v>
      </c>
      <c r="B38" s="9" t="s">
        <v>71</v>
      </c>
      <c r="C38" s="9" t="s">
        <v>72</v>
      </c>
      <c r="D38" s="14">
        <v>192</v>
      </c>
      <c r="E38" s="55">
        <v>87210</v>
      </c>
    </row>
    <row r="39" spans="1:5" x14ac:dyDescent="0.3">
      <c r="A39" s="8" t="s">
        <v>59</v>
      </c>
      <c r="B39" s="14" t="s">
        <v>74</v>
      </c>
      <c r="C39" s="14" t="s">
        <v>97</v>
      </c>
      <c r="D39" s="14">
        <v>4.51</v>
      </c>
      <c r="E39" s="55">
        <v>9878000</v>
      </c>
    </row>
    <row r="40" spans="1:5" x14ac:dyDescent="0.3">
      <c r="A40" s="8" t="s">
        <v>60</v>
      </c>
      <c r="B40" s="9" t="s">
        <v>76</v>
      </c>
      <c r="C40" s="14"/>
      <c r="D40" s="14"/>
      <c r="E40" s="55">
        <v>9101621</v>
      </c>
    </row>
    <row r="41" spans="1:5" x14ac:dyDescent="0.3">
      <c r="A41" s="8" t="s">
        <v>61</v>
      </c>
      <c r="B41" s="9" t="s">
        <v>114</v>
      </c>
      <c r="C41" s="14"/>
      <c r="D41" s="14"/>
      <c r="E41" s="55">
        <v>793760</v>
      </c>
    </row>
    <row r="42" spans="1:5" x14ac:dyDescent="0.3">
      <c r="A42" s="8" t="s">
        <v>64</v>
      </c>
      <c r="B42" s="25" t="s">
        <v>115</v>
      </c>
      <c r="C42" s="12"/>
      <c r="D42" s="12"/>
      <c r="E42" s="21">
        <f>SUM(E38:E41)</f>
        <v>19860591</v>
      </c>
    </row>
    <row r="43" spans="1:5" x14ac:dyDescent="0.3">
      <c r="A43" s="8" t="s">
        <v>66</v>
      </c>
      <c r="B43" s="14" t="s">
        <v>112</v>
      </c>
      <c r="C43" s="14" t="s">
        <v>79</v>
      </c>
      <c r="D43" s="14">
        <v>2747</v>
      </c>
      <c r="E43" s="55">
        <v>3436497</v>
      </c>
    </row>
    <row r="44" spans="1:5" x14ac:dyDescent="0.3">
      <c r="A44" s="8" t="s">
        <v>68</v>
      </c>
      <c r="B44" s="24" t="s">
        <v>141</v>
      </c>
      <c r="C44" s="14"/>
      <c r="D44" s="14"/>
      <c r="E44" s="55">
        <v>313601</v>
      </c>
    </row>
    <row r="45" spans="1:5" x14ac:dyDescent="0.3">
      <c r="A45" s="8" t="s">
        <v>70</v>
      </c>
      <c r="B45" s="24" t="s">
        <v>113</v>
      </c>
      <c r="C45" s="14"/>
      <c r="D45" s="14"/>
      <c r="E45" s="55">
        <v>1181210</v>
      </c>
    </row>
    <row r="46" spans="1:5" x14ac:dyDescent="0.3">
      <c r="A46" s="8" t="s">
        <v>73</v>
      </c>
      <c r="B46" s="12" t="s">
        <v>111</v>
      </c>
      <c r="C46" s="14"/>
      <c r="D46" s="14"/>
      <c r="E46" s="21">
        <f>SUM(E43:E45)</f>
        <v>4931308</v>
      </c>
    </row>
    <row r="47" spans="1:5" ht="15" thickBot="1" x14ac:dyDescent="0.35">
      <c r="A47" s="8" t="s">
        <v>75</v>
      </c>
      <c r="B47" s="15" t="s">
        <v>98</v>
      </c>
      <c r="C47" s="16"/>
      <c r="D47" s="16"/>
      <c r="E47" s="57">
        <f>E24+E35+E37+E42+E46+E36</f>
        <v>208005376</v>
      </c>
    </row>
  </sheetData>
  <phoneticPr fontId="9" type="noConversion"/>
  <printOptions horizontalCentered="1"/>
  <pageMargins left="0.25" right="0.25" top="0.75" bottom="0.75" header="0.3" footer="0.3"/>
  <pageSetup paperSize="9" scale="91" orientation="portrait" r:id="rId1"/>
  <headerFooter>
    <oddHeader>&amp;L3. melléklet a 2/2021.(V.26.) önkormányzati rendelethez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view="pageLayout" topLeftCell="A28" zoomScaleNormal="100" workbookViewId="0">
      <selection activeCell="A4" sqref="A4:A51"/>
    </sheetView>
  </sheetViews>
  <sheetFormatPr defaultRowHeight="14.4" x14ac:dyDescent="0.3"/>
  <cols>
    <col min="1" max="1" width="9.109375" style="2"/>
    <col min="2" max="2" width="77" style="2" customWidth="1"/>
    <col min="3" max="3" width="24.109375" style="2" customWidth="1"/>
    <col min="4" max="4" width="43.33203125" style="2" customWidth="1"/>
    <col min="5" max="5" width="11.33203125" style="2" bestFit="1" customWidth="1"/>
    <col min="6" max="6" width="17.5546875" style="2" customWidth="1"/>
    <col min="7" max="7" width="12.5546875" style="2" customWidth="1"/>
    <col min="8" max="257" width="9.109375" style="2"/>
    <col min="258" max="258" width="77" style="2" customWidth="1"/>
    <col min="259" max="259" width="24.109375" style="2" customWidth="1"/>
    <col min="260" max="260" width="15.44140625" style="2" bestFit="1" customWidth="1"/>
    <col min="261" max="261" width="11.33203125" style="2" bestFit="1" customWidth="1"/>
    <col min="262" max="513" width="9.109375" style="2"/>
    <col min="514" max="514" width="77" style="2" customWidth="1"/>
    <col min="515" max="515" width="24.109375" style="2" customWidth="1"/>
    <col min="516" max="516" width="15.44140625" style="2" bestFit="1" customWidth="1"/>
    <col min="517" max="517" width="11.33203125" style="2" bestFit="1" customWidth="1"/>
    <col min="518" max="769" width="9.109375" style="2"/>
    <col min="770" max="770" width="77" style="2" customWidth="1"/>
    <col min="771" max="771" width="24.109375" style="2" customWidth="1"/>
    <col min="772" max="772" width="15.44140625" style="2" bestFit="1" customWidth="1"/>
    <col min="773" max="773" width="11.33203125" style="2" bestFit="1" customWidth="1"/>
    <col min="774" max="1025" width="9.109375" style="2"/>
    <col min="1026" max="1026" width="77" style="2" customWidth="1"/>
    <col min="1027" max="1027" width="24.109375" style="2" customWidth="1"/>
    <col min="1028" max="1028" width="15.44140625" style="2" bestFit="1" customWidth="1"/>
    <col min="1029" max="1029" width="11.33203125" style="2" bestFit="1" customWidth="1"/>
    <col min="1030" max="1281" width="9.109375" style="2"/>
    <col min="1282" max="1282" width="77" style="2" customWidth="1"/>
    <col min="1283" max="1283" width="24.109375" style="2" customWidth="1"/>
    <col min="1284" max="1284" width="15.44140625" style="2" bestFit="1" customWidth="1"/>
    <col min="1285" max="1285" width="11.33203125" style="2" bestFit="1" customWidth="1"/>
    <col min="1286" max="1537" width="9.109375" style="2"/>
    <col min="1538" max="1538" width="77" style="2" customWidth="1"/>
    <col min="1539" max="1539" width="24.109375" style="2" customWidth="1"/>
    <col min="1540" max="1540" width="15.44140625" style="2" bestFit="1" customWidth="1"/>
    <col min="1541" max="1541" width="11.33203125" style="2" bestFit="1" customWidth="1"/>
    <col min="1542" max="1793" width="9.109375" style="2"/>
    <col min="1794" max="1794" width="77" style="2" customWidth="1"/>
    <col min="1795" max="1795" width="24.109375" style="2" customWidth="1"/>
    <col min="1796" max="1796" width="15.44140625" style="2" bestFit="1" customWidth="1"/>
    <col min="1797" max="1797" width="11.33203125" style="2" bestFit="1" customWidth="1"/>
    <col min="1798" max="2049" width="9.109375" style="2"/>
    <col min="2050" max="2050" width="77" style="2" customWidth="1"/>
    <col min="2051" max="2051" width="24.109375" style="2" customWidth="1"/>
    <col min="2052" max="2052" width="15.44140625" style="2" bestFit="1" customWidth="1"/>
    <col min="2053" max="2053" width="11.33203125" style="2" bestFit="1" customWidth="1"/>
    <col min="2054" max="2305" width="9.109375" style="2"/>
    <col min="2306" max="2306" width="77" style="2" customWidth="1"/>
    <col min="2307" max="2307" width="24.109375" style="2" customWidth="1"/>
    <col min="2308" max="2308" width="15.44140625" style="2" bestFit="1" customWidth="1"/>
    <col min="2309" max="2309" width="11.33203125" style="2" bestFit="1" customWidth="1"/>
    <col min="2310" max="2561" width="9.109375" style="2"/>
    <col min="2562" max="2562" width="77" style="2" customWidth="1"/>
    <col min="2563" max="2563" width="24.109375" style="2" customWidth="1"/>
    <col min="2564" max="2564" width="15.44140625" style="2" bestFit="1" customWidth="1"/>
    <col min="2565" max="2565" width="11.33203125" style="2" bestFit="1" customWidth="1"/>
    <col min="2566" max="2817" width="9.109375" style="2"/>
    <col min="2818" max="2818" width="77" style="2" customWidth="1"/>
    <col min="2819" max="2819" width="24.109375" style="2" customWidth="1"/>
    <col min="2820" max="2820" width="15.44140625" style="2" bestFit="1" customWidth="1"/>
    <col min="2821" max="2821" width="11.33203125" style="2" bestFit="1" customWidth="1"/>
    <col min="2822" max="3073" width="9.109375" style="2"/>
    <col min="3074" max="3074" width="77" style="2" customWidth="1"/>
    <col min="3075" max="3075" width="24.109375" style="2" customWidth="1"/>
    <col min="3076" max="3076" width="15.44140625" style="2" bestFit="1" customWidth="1"/>
    <col min="3077" max="3077" width="11.33203125" style="2" bestFit="1" customWidth="1"/>
    <col min="3078" max="3329" width="9.109375" style="2"/>
    <col min="3330" max="3330" width="77" style="2" customWidth="1"/>
    <col min="3331" max="3331" width="24.109375" style="2" customWidth="1"/>
    <col min="3332" max="3332" width="15.44140625" style="2" bestFit="1" customWidth="1"/>
    <col min="3333" max="3333" width="11.33203125" style="2" bestFit="1" customWidth="1"/>
    <col min="3334" max="3585" width="9.109375" style="2"/>
    <col min="3586" max="3586" width="77" style="2" customWidth="1"/>
    <col min="3587" max="3587" width="24.109375" style="2" customWidth="1"/>
    <col min="3588" max="3588" width="15.44140625" style="2" bestFit="1" customWidth="1"/>
    <col min="3589" max="3589" width="11.33203125" style="2" bestFit="1" customWidth="1"/>
    <col min="3590" max="3841" width="9.109375" style="2"/>
    <col min="3842" max="3842" width="77" style="2" customWidth="1"/>
    <col min="3843" max="3843" width="24.109375" style="2" customWidth="1"/>
    <col min="3844" max="3844" width="15.44140625" style="2" bestFit="1" customWidth="1"/>
    <col min="3845" max="3845" width="11.33203125" style="2" bestFit="1" customWidth="1"/>
    <col min="3846" max="4097" width="9.109375" style="2"/>
    <col min="4098" max="4098" width="77" style="2" customWidth="1"/>
    <col min="4099" max="4099" width="24.109375" style="2" customWidth="1"/>
    <col min="4100" max="4100" width="15.44140625" style="2" bestFit="1" customWidth="1"/>
    <col min="4101" max="4101" width="11.33203125" style="2" bestFit="1" customWidth="1"/>
    <col min="4102" max="4353" width="9.109375" style="2"/>
    <col min="4354" max="4354" width="77" style="2" customWidth="1"/>
    <col min="4355" max="4355" width="24.109375" style="2" customWidth="1"/>
    <col min="4356" max="4356" width="15.44140625" style="2" bestFit="1" customWidth="1"/>
    <col min="4357" max="4357" width="11.33203125" style="2" bestFit="1" customWidth="1"/>
    <col min="4358" max="4609" width="9.109375" style="2"/>
    <col min="4610" max="4610" width="77" style="2" customWidth="1"/>
    <col min="4611" max="4611" width="24.109375" style="2" customWidth="1"/>
    <col min="4612" max="4612" width="15.44140625" style="2" bestFit="1" customWidth="1"/>
    <col min="4613" max="4613" width="11.33203125" style="2" bestFit="1" customWidth="1"/>
    <col min="4614" max="4865" width="9.109375" style="2"/>
    <col min="4866" max="4866" width="77" style="2" customWidth="1"/>
    <col min="4867" max="4867" width="24.109375" style="2" customWidth="1"/>
    <col min="4868" max="4868" width="15.44140625" style="2" bestFit="1" customWidth="1"/>
    <col min="4869" max="4869" width="11.33203125" style="2" bestFit="1" customWidth="1"/>
    <col min="4870" max="5121" width="9.109375" style="2"/>
    <col min="5122" max="5122" width="77" style="2" customWidth="1"/>
    <col min="5123" max="5123" width="24.109375" style="2" customWidth="1"/>
    <col min="5124" max="5124" width="15.44140625" style="2" bestFit="1" customWidth="1"/>
    <col min="5125" max="5125" width="11.33203125" style="2" bestFit="1" customWidth="1"/>
    <col min="5126" max="5377" width="9.109375" style="2"/>
    <col min="5378" max="5378" width="77" style="2" customWidth="1"/>
    <col min="5379" max="5379" width="24.109375" style="2" customWidth="1"/>
    <col min="5380" max="5380" width="15.44140625" style="2" bestFit="1" customWidth="1"/>
    <col min="5381" max="5381" width="11.33203125" style="2" bestFit="1" customWidth="1"/>
    <col min="5382" max="5633" width="9.109375" style="2"/>
    <col min="5634" max="5634" width="77" style="2" customWidth="1"/>
    <col min="5635" max="5635" width="24.109375" style="2" customWidth="1"/>
    <col min="5636" max="5636" width="15.44140625" style="2" bestFit="1" customWidth="1"/>
    <col min="5637" max="5637" width="11.33203125" style="2" bestFit="1" customWidth="1"/>
    <col min="5638" max="5889" width="9.109375" style="2"/>
    <col min="5890" max="5890" width="77" style="2" customWidth="1"/>
    <col min="5891" max="5891" width="24.109375" style="2" customWidth="1"/>
    <col min="5892" max="5892" width="15.44140625" style="2" bestFit="1" customWidth="1"/>
    <col min="5893" max="5893" width="11.33203125" style="2" bestFit="1" customWidth="1"/>
    <col min="5894" max="6145" width="9.109375" style="2"/>
    <col min="6146" max="6146" width="77" style="2" customWidth="1"/>
    <col min="6147" max="6147" width="24.109375" style="2" customWidth="1"/>
    <col min="6148" max="6148" width="15.44140625" style="2" bestFit="1" customWidth="1"/>
    <col min="6149" max="6149" width="11.33203125" style="2" bestFit="1" customWidth="1"/>
    <col min="6150" max="6401" width="9.109375" style="2"/>
    <col min="6402" max="6402" width="77" style="2" customWidth="1"/>
    <col min="6403" max="6403" width="24.109375" style="2" customWidth="1"/>
    <col min="6404" max="6404" width="15.44140625" style="2" bestFit="1" customWidth="1"/>
    <col min="6405" max="6405" width="11.33203125" style="2" bestFit="1" customWidth="1"/>
    <col min="6406" max="6657" width="9.109375" style="2"/>
    <col min="6658" max="6658" width="77" style="2" customWidth="1"/>
    <col min="6659" max="6659" width="24.109375" style="2" customWidth="1"/>
    <col min="6660" max="6660" width="15.44140625" style="2" bestFit="1" customWidth="1"/>
    <col min="6661" max="6661" width="11.33203125" style="2" bestFit="1" customWidth="1"/>
    <col min="6662" max="6913" width="9.109375" style="2"/>
    <col min="6914" max="6914" width="77" style="2" customWidth="1"/>
    <col min="6915" max="6915" width="24.109375" style="2" customWidth="1"/>
    <col min="6916" max="6916" width="15.44140625" style="2" bestFit="1" customWidth="1"/>
    <col min="6917" max="6917" width="11.33203125" style="2" bestFit="1" customWidth="1"/>
    <col min="6918" max="7169" width="9.109375" style="2"/>
    <col min="7170" max="7170" width="77" style="2" customWidth="1"/>
    <col min="7171" max="7171" width="24.109375" style="2" customWidth="1"/>
    <col min="7172" max="7172" width="15.44140625" style="2" bestFit="1" customWidth="1"/>
    <col min="7173" max="7173" width="11.33203125" style="2" bestFit="1" customWidth="1"/>
    <col min="7174" max="7425" width="9.109375" style="2"/>
    <col min="7426" max="7426" width="77" style="2" customWidth="1"/>
    <col min="7427" max="7427" width="24.109375" style="2" customWidth="1"/>
    <col min="7428" max="7428" width="15.44140625" style="2" bestFit="1" customWidth="1"/>
    <col min="7429" max="7429" width="11.33203125" style="2" bestFit="1" customWidth="1"/>
    <col min="7430" max="7681" width="9.109375" style="2"/>
    <col min="7682" max="7682" width="77" style="2" customWidth="1"/>
    <col min="7683" max="7683" width="24.109375" style="2" customWidth="1"/>
    <col min="7684" max="7684" width="15.44140625" style="2" bestFit="1" customWidth="1"/>
    <col min="7685" max="7685" width="11.33203125" style="2" bestFit="1" customWidth="1"/>
    <col min="7686" max="7937" width="9.109375" style="2"/>
    <col min="7938" max="7938" width="77" style="2" customWidth="1"/>
    <col min="7939" max="7939" width="24.109375" style="2" customWidth="1"/>
    <col min="7940" max="7940" width="15.44140625" style="2" bestFit="1" customWidth="1"/>
    <col min="7941" max="7941" width="11.33203125" style="2" bestFit="1" customWidth="1"/>
    <col min="7942" max="8193" width="9.109375" style="2"/>
    <col min="8194" max="8194" width="77" style="2" customWidth="1"/>
    <col min="8195" max="8195" width="24.109375" style="2" customWidth="1"/>
    <col min="8196" max="8196" width="15.44140625" style="2" bestFit="1" customWidth="1"/>
    <col min="8197" max="8197" width="11.33203125" style="2" bestFit="1" customWidth="1"/>
    <col min="8198" max="8449" width="9.109375" style="2"/>
    <col min="8450" max="8450" width="77" style="2" customWidth="1"/>
    <col min="8451" max="8451" width="24.109375" style="2" customWidth="1"/>
    <col min="8452" max="8452" width="15.44140625" style="2" bestFit="1" customWidth="1"/>
    <col min="8453" max="8453" width="11.33203125" style="2" bestFit="1" customWidth="1"/>
    <col min="8454" max="8705" width="9.109375" style="2"/>
    <col min="8706" max="8706" width="77" style="2" customWidth="1"/>
    <col min="8707" max="8707" width="24.109375" style="2" customWidth="1"/>
    <col min="8708" max="8708" width="15.44140625" style="2" bestFit="1" customWidth="1"/>
    <col min="8709" max="8709" width="11.33203125" style="2" bestFit="1" customWidth="1"/>
    <col min="8710" max="8961" width="9.109375" style="2"/>
    <col min="8962" max="8962" width="77" style="2" customWidth="1"/>
    <col min="8963" max="8963" width="24.109375" style="2" customWidth="1"/>
    <col min="8964" max="8964" width="15.44140625" style="2" bestFit="1" customWidth="1"/>
    <col min="8965" max="8965" width="11.33203125" style="2" bestFit="1" customWidth="1"/>
    <col min="8966" max="9217" width="9.109375" style="2"/>
    <col min="9218" max="9218" width="77" style="2" customWidth="1"/>
    <col min="9219" max="9219" width="24.109375" style="2" customWidth="1"/>
    <col min="9220" max="9220" width="15.44140625" style="2" bestFit="1" customWidth="1"/>
    <col min="9221" max="9221" width="11.33203125" style="2" bestFit="1" customWidth="1"/>
    <col min="9222" max="9473" width="9.109375" style="2"/>
    <col min="9474" max="9474" width="77" style="2" customWidth="1"/>
    <col min="9475" max="9475" width="24.109375" style="2" customWidth="1"/>
    <col min="9476" max="9476" width="15.44140625" style="2" bestFit="1" customWidth="1"/>
    <col min="9477" max="9477" width="11.33203125" style="2" bestFit="1" customWidth="1"/>
    <col min="9478" max="9729" width="9.109375" style="2"/>
    <col min="9730" max="9730" width="77" style="2" customWidth="1"/>
    <col min="9731" max="9731" width="24.109375" style="2" customWidth="1"/>
    <col min="9732" max="9732" width="15.44140625" style="2" bestFit="1" customWidth="1"/>
    <col min="9733" max="9733" width="11.33203125" style="2" bestFit="1" customWidth="1"/>
    <col min="9734" max="9985" width="9.109375" style="2"/>
    <col min="9986" max="9986" width="77" style="2" customWidth="1"/>
    <col min="9987" max="9987" width="24.109375" style="2" customWidth="1"/>
    <col min="9988" max="9988" width="15.44140625" style="2" bestFit="1" customWidth="1"/>
    <col min="9989" max="9989" width="11.33203125" style="2" bestFit="1" customWidth="1"/>
    <col min="9990" max="10241" width="9.109375" style="2"/>
    <col min="10242" max="10242" width="77" style="2" customWidth="1"/>
    <col min="10243" max="10243" width="24.109375" style="2" customWidth="1"/>
    <col min="10244" max="10244" width="15.44140625" style="2" bestFit="1" customWidth="1"/>
    <col min="10245" max="10245" width="11.33203125" style="2" bestFit="1" customWidth="1"/>
    <col min="10246" max="10497" width="9.109375" style="2"/>
    <col min="10498" max="10498" width="77" style="2" customWidth="1"/>
    <col min="10499" max="10499" width="24.109375" style="2" customWidth="1"/>
    <col min="10500" max="10500" width="15.44140625" style="2" bestFit="1" customWidth="1"/>
    <col min="10501" max="10501" width="11.33203125" style="2" bestFit="1" customWidth="1"/>
    <col min="10502" max="10753" width="9.109375" style="2"/>
    <col min="10754" max="10754" width="77" style="2" customWidth="1"/>
    <col min="10755" max="10755" width="24.109375" style="2" customWidth="1"/>
    <col min="10756" max="10756" width="15.44140625" style="2" bestFit="1" customWidth="1"/>
    <col min="10757" max="10757" width="11.33203125" style="2" bestFit="1" customWidth="1"/>
    <col min="10758" max="11009" width="9.109375" style="2"/>
    <col min="11010" max="11010" width="77" style="2" customWidth="1"/>
    <col min="11011" max="11011" width="24.109375" style="2" customWidth="1"/>
    <col min="11012" max="11012" width="15.44140625" style="2" bestFit="1" customWidth="1"/>
    <col min="11013" max="11013" width="11.33203125" style="2" bestFit="1" customWidth="1"/>
    <col min="11014" max="11265" width="9.109375" style="2"/>
    <col min="11266" max="11266" width="77" style="2" customWidth="1"/>
    <col min="11267" max="11267" width="24.109375" style="2" customWidth="1"/>
    <col min="11268" max="11268" width="15.44140625" style="2" bestFit="1" customWidth="1"/>
    <col min="11269" max="11269" width="11.33203125" style="2" bestFit="1" customWidth="1"/>
    <col min="11270" max="11521" width="9.109375" style="2"/>
    <col min="11522" max="11522" width="77" style="2" customWidth="1"/>
    <col min="11523" max="11523" width="24.109375" style="2" customWidth="1"/>
    <col min="11524" max="11524" width="15.44140625" style="2" bestFit="1" customWidth="1"/>
    <col min="11525" max="11525" width="11.33203125" style="2" bestFit="1" customWidth="1"/>
    <col min="11526" max="11777" width="9.109375" style="2"/>
    <col min="11778" max="11778" width="77" style="2" customWidth="1"/>
    <col min="11779" max="11779" width="24.109375" style="2" customWidth="1"/>
    <col min="11780" max="11780" width="15.44140625" style="2" bestFit="1" customWidth="1"/>
    <col min="11781" max="11781" width="11.33203125" style="2" bestFit="1" customWidth="1"/>
    <col min="11782" max="12033" width="9.109375" style="2"/>
    <col min="12034" max="12034" width="77" style="2" customWidth="1"/>
    <col min="12035" max="12035" width="24.109375" style="2" customWidth="1"/>
    <col min="12036" max="12036" width="15.44140625" style="2" bestFit="1" customWidth="1"/>
    <col min="12037" max="12037" width="11.33203125" style="2" bestFit="1" customWidth="1"/>
    <col min="12038" max="12289" width="9.109375" style="2"/>
    <col min="12290" max="12290" width="77" style="2" customWidth="1"/>
    <col min="12291" max="12291" width="24.109375" style="2" customWidth="1"/>
    <col min="12292" max="12292" width="15.44140625" style="2" bestFit="1" customWidth="1"/>
    <col min="12293" max="12293" width="11.33203125" style="2" bestFit="1" customWidth="1"/>
    <col min="12294" max="12545" width="9.109375" style="2"/>
    <col min="12546" max="12546" width="77" style="2" customWidth="1"/>
    <col min="12547" max="12547" width="24.109375" style="2" customWidth="1"/>
    <col min="12548" max="12548" width="15.44140625" style="2" bestFit="1" customWidth="1"/>
    <col min="12549" max="12549" width="11.33203125" style="2" bestFit="1" customWidth="1"/>
    <col min="12550" max="12801" width="9.109375" style="2"/>
    <col min="12802" max="12802" width="77" style="2" customWidth="1"/>
    <col min="12803" max="12803" width="24.109375" style="2" customWidth="1"/>
    <col min="12804" max="12804" width="15.44140625" style="2" bestFit="1" customWidth="1"/>
    <col min="12805" max="12805" width="11.33203125" style="2" bestFit="1" customWidth="1"/>
    <col min="12806" max="13057" width="9.109375" style="2"/>
    <col min="13058" max="13058" width="77" style="2" customWidth="1"/>
    <col min="13059" max="13059" width="24.109375" style="2" customWidth="1"/>
    <col min="13060" max="13060" width="15.44140625" style="2" bestFit="1" customWidth="1"/>
    <col min="13061" max="13061" width="11.33203125" style="2" bestFit="1" customWidth="1"/>
    <col min="13062" max="13313" width="9.109375" style="2"/>
    <col min="13314" max="13314" width="77" style="2" customWidth="1"/>
    <col min="13315" max="13315" width="24.109375" style="2" customWidth="1"/>
    <col min="13316" max="13316" width="15.44140625" style="2" bestFit="1" customWidth="1"/>
    <col min="13317" max="13317" width="11.33203125" style="2" bestFit="1" customWidth="1"/>
    <col min="13318" max="13569" width="9.109375" style="2"/>
    <col min="13570" max="13570" width="77" style="2" customWidth="1"/>
    <col min="13571" max="13571" width="24.109375" style="2" customWidth="1"/>
    <col min="13572" max="13572" width="15.44140625" style="2" bestFit="1" customWidth="1"/>
    <col min="13573" max="13573" width="11.33203125" style="2" bestFit="1" customWidth="1"/>
    <col min="13574" max="13825" width="9.109375" style="2"/>
    <col min="13826" max="13826" width="77" style="2" customWidth="1"/>
    <col min="13827" max="13827" width="24.109375" style="2" customWidth="1"/>
    <col min="13828" max="13828" width="15.44140625" style="2" bestFit="1" customWidth="1"/>
    <col min="13829" max="13829" width="11.33203125" style="2" bestFit="1" customWidth="1"/>
    <col min="13830" max="14081" width="9.109375" style="2"/>
    <col min="14082" max="14082" width="77" style="2" customWidth="1"/>
    <col min="14083" max="14083" width="24.109375" style="2" customWidth="1"/>
    <col min="14084" max="14084" width="15.44140625" style="2" bestFit="1" customWidth="1"/>
    <col min="14085" max="14085" width="11.33203125" style="2" bestFit="1" customWidth="1"/>
    <col min="14086" max="14337" width="9.109375" style="2"/>
    <col min="14338" max="14338" width="77" style="2" customWidth="1"/>
    <col min="14339" max="14339" width="24.109375" style="2" customWidth="1"/>
    <col min="14340" max="14340" width="15.44140625" style="2" bestFit="1" customWidth="1"/>
    <col min="14341" max="14341" width="11.33203125" style="2" bestFit="1" customWidth="1"/>
    <col min="14342" max="14593" width="9.109375" style="2"/>
    <col min="14594" max="14594" width="77" style="2" customWidth="1"/>
    <col min="14595" max="14595" width="24.109375" style="2" customWidth="1"/>
    <col min="14596" max="14596" width="15.44140625" style="2" bestFit="1" customWidth="1"/>
    <col min="14597" max="14597" width="11.33203125" style="2" bestFit="1" customWidth="1"/>
    <col min="14598" max="14849" width="9.109375" style="2"/>
    <col min="14850" max="14850" width="77" style="2" customWidth="1"/>
    <col min="14851" max="14851" width="24.109375" style="2" customWidth="1"/>
    <col min="14852" max="14852" width="15.44140625" style="2" bestFit="1" customWidth="1"/>
    <col min="14853" max="14853" width="11.33203125" style="2" bestFit="1" customWidth="1"/>
    <col min="14854" max="15105" width="9.109375" style="2"/>
    <col min="15106" max="15106" width="77" style="2" customWidth="1"/>
    <col min="15107" max="15107" width="24.109375" style="2" customWidth="1"/>
    <col min="15108" max="15108" width="15.44140625" style="2" bestFit="1" customWidth="1"/>
    <col min="15109" max="15109" width="11.33203125" style="2" bestFit="1" customWidth="1"/>
    <col min="15110" max="15361" width="9.109375" style="2"/>
    <col min="15362" max="15362" width="77" style="2" customWidth="1"/>
    <col min="15363" max="15363" width="24.109375" style="2" customWidth="1"/>
    <col min="15364" max="15364" width="15.44140625" style="2" bestFit="1" customWidth="1"/>
    <col min="15365" max="15365" width="11.33203125" style="2" bestFit="1" customWidth="1"/>
    <col min="15366" max="15617" width="9.109375" style="2"/>
    <col min="15618" max="15618" width="77" style="2" customWidth="1"/>
    <col min="15619" max="15619" width="24.109375" style="2" customWidth="1"/>
    <col min="15620" max="15620" width="15.44140625" style="2" bestFit="1" customWidth="1"/>
    <col min="15621" max="15621" width="11.33203125" style="2" bestFit="1" customWidth="1"/>
    <col min="15622" max="15873" width="9.109375" style="2"/>
    <col min="15874" max="15874" width="77" style="2" customWidth="1"/>
    <col min="15875" max="15875" width="24.109375" style="2" customWidth="1"/>
    <col min="15876" max="15876" width="15.44140625" style="2" bestFit="1" customWidth="1"/>
    <col min="15877" max="15877" width="11.33203125" style="2" bestFit="1" customWidth="1"/>
    <col min="15878" max="16129" width="9.109375" style="2"/>
    <col min="16130" max="16130" width="77" style="2" customWidth="1"/>
    <col min="16131" max="16131" width="24.109375" style="2" customWidth="1"/>
    <col min="16132" max="16132" width="15.44140625" style="2" bestFit="1" customWidth="1"/>
    <col min="16133" max="16133" width="11.33203125" style="2" bestFit="1" customWidth="1"/>
    <col min="16134" max="16384" width="9.109375" style="2"/>
  </cols>
  <sheetData>
    <row r="1" spans="1:7" ht="18.600000000000001" thickBot="1" x14ac:dyDescent="0.4">
      <c r="A1" s="28" t="s">
        <v>116</v>
      </c>
      <c r="C1" s="29"/>
      <c r="D1" s="29"/>
      <c r="E1" s="29"/>
    </row>
    <row r="2" spans="1:7" ht="15.6" x14ac:dyDescent="0.3">
      <c r="A2" s="60" t="s">
        <v>5</v>
      </c>
      <c r="B2" s="30" t="s">
        <v>6</v>
      </c>
      <c r="C2" s="31" t="s">
        <v>100</v>
      </c>
      <c r="D2"/>
      <c r="E2"/>
      <c r="F2"/>
      <c r="G2"/>
    </row>
    <row r="3" spans="1:7" ht="15.6" x14ac:dyDescent="0.3">
      <c r="A3" s="61"/>
      <c r="B3" s="32" t="s">
        <v>0</v>
      </c>
      <c r="C3" s="33" t="s">
        <v>1</v>
      </c>
      <c r="D3" s="26"/>
      <c r="E3" s="23"/>
      <c r="F3" s="23"/>
      <c r="G3" s="23"/>
    </row>
    <row r="4" spans="1:7" ht="15.6" x14ac:dyDescent="0.3">
      <c r="A4" s="34" t="s">
        <v>7</v>
      </c>
      <c r="B4" s="35" t="s">
        <v>103</v>
      </c>
      <c r="C4" s="36"/>
      <c r="D4"/>
      <c r="E4" s="23"/>
      <c r="F4" s="23"/>
      <c r="G4" s="23"/>
    </row>
    <row r="5" spans="1:7" ht="15.6" x14ac:dyDescent="0.3">
      <c r="A5" s="34" t="s">
        <v>8</v>
      </c>
      <c r="B5" s="37" t="s">
        <v>106</v>
      </c>
      <c r="C5" s="36"/>
      <c r="D5"/>
      <c r="E5" s="23"/>
      <c r="F5" s="23"/>
      <c r="G5" s="23"/>
    </row>
    <row r="6" spans="1:7" ht="15.6" x14ac:dyDescent="0.3">
      <c r="A6" s="34" t="s">
        <v>9</v>
      </c>
      <c r="B6" s="38" t="s">
        <v>117</v>
      </c>
      <c r="C6" s="36"/>
      <c r="D6" s="39"/>
      <c r="E6" s="23"/>
      <c r="F6" s="23"/>
      <c r="G6" s="23"/>
    </row>
    <row r="7" spans="1:7" ht="15.6" x14ac:dyDescent="0.3">
      <c r="A7" s="34" t="s">
        <v>11</v>
      </c>
      <c r="B7" s="40" t="s">
        <v>118</v>
      </c>
      <c r="C7" s="36">
        <v>13798550</v>
      </c>
      <c r="D7" s="39"/>
      <c r="E7" s="23"/>
      <c r="F7" s="23"/>
      <c r="G7" s="23"/>
    </row>
    <row r="8" spans="1:7" ht="15.6" x14ac:dyDescent="0.3">
      <c r="A8" s="34" t="s">
        <v>12</v>
      </c>
      <c r="B8" s="40" t="s">
        <v>143</v>
      </c>
      <c r="C8" s="36">
        <v>28500000</v>
      </c>
      <c r="D8" s="39"/>
      <c r="E8" s="23"/>
      <c r="F8" s="23"/>
      <c r="G8" s="23"/>
    </row>
    <row r="9" spans="1:7" ht="15.6" x14ac:dyDescent="0.3">
      <c r="A9" s="34" t="s">
        <v>14</v>
      </c>
      <c r="B9" s="40" t="s">
        <v>119</v>
      </c>
      <c r="C9" s="36">
        <v>11363960</v>
      </c>
      <c r="D9" s="39"/>
      <c r="E9" s="23"/>
      <c r="F9" s="23"/>
      <c r="G9" s="23"/>
    </row>
    <row r="10" spans="1:7" ht="15.6" x14ac:dyDescent="0.3">
      <c r="A10" s="34" t="s">
        <v>15</v>
      </c>
      <c r="B10" s="38" t="s">
        <v>120</v>
      </c>
      <c r="C10" s="36"/>
      <c r="D10" s="39"/>
      <c r="E10" s="23"/>
      <c r="F10" s="23"/>
      <c r="G10" s="23"/>
    </row>
    <row r="11" spans="1:7" ht="15.6" x14ac:dyDescent="0.3">
      <c r="A11" s="34" t="s">
        <v>18</v>
      </c>
      <c r="B11" s="32" t="s">
        <v>144</v>
      </c>
      <c r="C11" s="36">
        <v>99780</v>
      </c>
      <c r="D11" s="39"/>
      <c r="E11" s="23"/>
      <c r="F11" s="23"/>
      <c r="G11" s="23"/>
    </row>
    <row r="12" spans="1:7" ht="15.6" x14ac:dyDescent="0.3">
      <c r="A12" s="34" t="s">
        <v>19</v>
      </c>
      <c r="B12" s="41" t="s">
        <v>145</v>
      </c>
      <c r="C12" s="36">
        <v>884300</v>
      </c>
      <c r="D12" s="42"/>
      <c r="E12" s="43"/>
      <c r="F12" s="23"/>
      <c r="G12" s="23"/>
    </row>
    <row r="13" spans="1:7" ht="15.6" x14ac:dyDescent="0.3">
      <c r="A13" s="34" t="s">
        <v>21</v>
      </c>
      <c r="B13" s="41" t="s">
        <v>146</v>
      </c>
      <c r="C13" s="36">
        <v>752733</v>
      </c>
      <c r="D13" s="42"/>
      <c r="E13" s="43"/>
      <c r="F13" s="23"/>
      <c r="G13" s="23"/>
    </row>
    <row r="14" spans="1:7" ht="15.6" x14ac:dyDescent="0.3">
      <c r="A14" s="34" t="s">
        <v>22</v>
      </c>
      <c r="B14" s="41" t="s">
        <v>121</v>
      </c>
      <c r="C14" s="36">
        <v>23171891</v>
      </c>
      <c r="D14" s="42"/>
      <c r="E14" s="43"/>
      <c r="F14" s="23"/>
      <c r="G14" s="23"/>
    </row>
    <row r="15" spans="1:7" ht="15.6" x14ac:dyDescent="0.3">
      <c r="A15" s="34" t="s">
        <v>24</v>
      </c>
      <c r="B15" s="58" t="s">
        <v>147</v>
      </c>
      <c r="C15" s="36"/>
      <c r="D15" s="42"/>
      <c r="E15" s="43"/>
      <c r="F15" s="23"/>
      <c r="G15" s="23"/>
    </row>
    <row r="16" spans="1:7" ht="15.6" x14ac:dyDescent="0.3">
      <c r="A16" s="34" t="s">
        <v>25</v>
      </c>
      <c r="B16" s="41" t="s">
        <v>148</v>
      </c>
      <c r="C16" s="36">
        <v>182000</v>
      </c>
      <c r="D16" s="42"/>
      <c r="E16" s="43"/>
      <c r="F16" s="23"/>
      <c r="G16" s="23"/>
    </row>
    <row r="17" spans="1:7" ht="15.6" x14ac:dyDescent="0.3">
      <c r="A17" s="34" t="s">
        <v>27</v>
      </c>
      <c r="B17" s="41" t="s">
        <v>149</v>
      </c>
      <c r="C17" s="36">
        <v>530000</v>
      </c>
      <c r="D17" s="42"/>
      <c r="E17" s="43"/>
      <c r="F17" s="23"/>
      <c r="G17" s="23"/>
    </row>
    <row r="18" spans="1:7" ht="15.6" x14ac:dyDescent="0.3">
      <c r="A18" s="34" t="s">
        <v>28</v>
      </c>
      <c r="B18" s="44" t="s">
        <v>122</v>
      </c>
      <c r="C18" s="36"/>
      <c r="D18" s="42"/>
      <c r="E18" s="43"/>
      <c r="F18" s="23"/>
      <c r="G18" s="23"/>
    </row>
    <row r="19" spans="1:7" ht="15.6" x14ac:dyDescent="0.3">
      <c r="A19" s="34" t="s">
        <v>29</v>
      </c>
      <c r="B19" s="41" t="s">
        <v>123</v>
      </c>
      <c r="C19" s="36">
        <v>571500</v>
      </c>
      <c r="D19" s="45"/>
      <c r="E19" s="46"/>
      <c r="F19" s="23"/>
      <c r="G19" s="23"/>
    </row>
    <row r="20" spans="1:7" ht="15.6" x14ac:dyDescent="0.3">
      <c r="A20" s="34" t="s">
        <v>31</v>
      </c>
      <c r="B20" s="47" t="s">
        <v>124</v>
      </c>
      <c r="C20" s="36">
        <v>25400</v>
      </c>
      <c r="D20" s="42"/>
      <c r="E20" s="43"/>
      <c r="F20" s="23"/>
      <c r="G20" s="23"/>
    </row>
    <row r="21" spans="1:7" ht="15.6" x14ac:dyDescent="0.3">
      <c r="A21" s="34" t="s">
        <v>33</v>
      </c>
      <c r="B21" s="59" t="s">
        <v>108</v>
      </c>
      <c r="C21" s="36"/>
      <c r="D21" s="42"/>
      <c r="E21" s="43"/>
      <c r="F21" s="23"/>
      <c r="G21" s="23"/>
    </row>
    <row r="22" spans="1:7" ht="15.6" x14ac:dyDescent="0.3">
      <c r="A22" s="34" t="s">
        <v>34</v>
      </c>
      <c r="B22" s="47" t="s">
        <v>150</v>
      </c>
      <c r="C22" s="36">
        <v>17251</v>
      </c>
      <c r="D22" s="42"/>
      <c r="E22" s="43"/>
      <c r="F22" s="23"/>
      <c r="G22" s="23"/>
    </row>
    <row r="23" spans="1:7" ht="15.6" x14ac:dyDescent="0.3">
      <c r="A23" s="34" t="s">
        <v>37</v>
      </c>
      <c r="B23" s="47" t="s">
        <v>151</v>
      </c>
      <c r="C23" s="36">
        <v>120000</v>
      </c>
      <c r="D23" s="42"/>
      <c r="E23" s="43"/>
      <c r="F23" s="23"/>
      <c r="G23" s="23"/>
    </row>
    <row r="24" spans="1:7" ht="15.6" x14ac:dyDescent="0.3">
      <c r="A24" s="34" t="s">
        <v>40</v>
      </c>
      <c r="B24" s="47" t="s">
        <v>152</v>
      </c>
      <c r="C24" s="36">
        <v>210120</v>
      </c>
      <c r="D24" s="42"/>
      <c r="E24" s="43"/>
      <c r="F24" s="23"/>
      <c r="G24" s="23"/>
    </row>
    <row r="25" spans="1:7" ht="15.6" x14ac:dyDescent="0.3">
      <c r="A25" s="34" t="s">
        <v>42</v>
      </c>
      <c r="B25" s="47" t="s">
        <v>153</v>
      </c>
      <c r="C25" s="36">
        <v>2999999</v>
      </c>
      <c r="D25" s="42"/>
      <c r="E25" s="43"/>
      <c r="F25" s="23"/>
      <c r="G25" s="23"/>
    </row>
    <row r="26" spans="1:7" ht="15.6" x14ac:dyDescent="0.3">
      <c r="A26" s="34" t="s">
        <v>44</v>
      </c>
      <c r="B26" s="37" t="s">
        <v>125</v>
      </c>
      <c r="C26" s="36">
        <f>SUM(C7:C25)</f>
        <v>83227484</v>
      </c>
      <c r="D26" s="39"/>
      <c r="E26" s="23"/>
      <c r="F26" s="23"/>
      <c r="G26" s="23"/>
    </row>
    <row r="27" spans="1:7" ht="15.6" x14ac:dyDescent="0.3">
      <c r="A27" s="34" t="s">
        <v>46</v>
      </c>
      <c r="B27" s="37" t="s">
        <v>107</v>
      </c>
      <c r="C27" s="36"/>
      <c r="D27" s="39"/>
      <c r="E27" s="23"/>
      <c r="F27" s="23"/>
      <c r="G27" s="23"/>
    </row>
    <row r="28" spans="1:7" ht="15.6" x14ac:dyDescent="0.3">
      <c r="A28" s="34" t="s">
        <v>48</v>
      </c>
      <c r="B28" s="32" t="s">
        <v>126</v>
      </c>
      <c r="C28" s="36">
        <v>11251573</v>
      </c>
      <c r="D28" s="39"/>
      <c r="E28" s="23"/>
      <c r="F28" s="23"/>
      <c r="G28" s="23"/>
    </row>
    <row r="29" spans="1:7" ht="15.6" x14ac:dyDescent="0.3">
      <c r="A29" s="34" t="s">
        <v>50</v>
      </c>
      <c r="B29" s="32" t="s">
        <v>154</v>
      </c>
      <c r="C29" s="36">
        <v>160000</v>
      </c>
      <c r="D29"/>
      <c r="E29" s="23"/>
      <c r="F29" s="23"/>
      <c r="G29" s="23"/>
    </row>
    <row r="30" spans="1:7" ht="15.6" x14ac:dyDescent="0.3">
      <c r="A30" s="34" t="s">
        <v>51</v>
      </c>
      <c r="B30" s="32" t="s">
        <v>127</v>
      </c>
      <c r="C30" s="36">
        <v>4977004</v>
      </c>
      <c r="D30"/>
      <c r="E30" s="23"/>
      <c r="F30" s="23"/>
      <c r="G30" s="23"/>
    </row>
    <row r="31" spans="1:7" ht="15.6" x14ac:dyDescent="0.3">
      <c r="A31" s="34" t="s">
        <v>52</v>
      </c>
      <c r="B31" s="37" t="s">
        <v>128</v>
      </c>
      <c r="C31" s="36">
        <f>SUM(C28:C30)</f>
        <v>16388577</v>
      </c>
      <c r="D31"/>
      <c r="E31" s="23"/>
      <c r="F31" s="23"/>
      <c r="G31" s="23"/>
    </row>
    <row r="32" spans="1:7" ht="15.6" x14ac:dyDescent="0.3">
      <c r="A32" s="34" t="s">
        <v>53</v>
      </c>
      <c r="B32" s="35" t="s">
        <v>102</v>
      </c>
      <c r="C32" s="36"/>
      <c r="D32"/>
      <c r="E32" s="23"/>
      <c r="F32" s="23"/>
      <c r="G32" s="23"/>
    </row>
    <row r="33" spans="1:7" ht="15.6" x14ac:dyDescent="0.3">
      <c r="A33" s="34" t="s">
        <v>54</v>
      </c>
      <c r="B33" s="37" t="s">
        <v>106</v>
      </c>
      <c r="C33" s="48"/>
      <c r="D33" s="26"/>
      <c r="E33" s="27"/>
      <c r="F33" s="27"/>
      <c r="G33" s="27"/>
    </row>
    <row r="34" spans="1:7" ht="15.6" x14ac:dyDescent="0.3">
      <c r="A34" s="34" t="s">
        <v>55</v>
      </c>
      <c r="B34" s="32" t="s">
        <v>129</v>
      </c>
      <c r="C34" s="36">
        <v>147510</v>
      </c>
      <c r="D34"/>
      <c r="E34" s="23"/>
      <c r="F34" s="23"/>
      <c r="G34" s="23"/>
    </row>
    <row r="35" spans="1:7" ht="15.6" x14ac:dyDescent="0.3">
      <c r="A35" s="34" t="s">
        <v>56</v>
      </c>
      <c r="B35" s="32" t="s">
        <v>155</v>
      </c>
      <c r="C35" s="36">
        <v>17000</v>
      </c>
      <c r="D35"/>
      <c r="E35" s="23"/>
      <c r="F35" s="23"/>
      <c r="G35" s="23"/>
    </row>
    <row r="36" spans="1:7" ht="15.6" x14ac:dyDescent="0.3">
      <c r="A36" s="34" t="s">
        <v>57</v>
      </c>
      <c r="B36" s="32" t="s">
        <v>130</v>
      </c>
      <c r="C36" s="36">
        <v>173500</v>
      </c>
      <c r="D36"/>
      <c r="E36" s="23"/>
      <c r="F36" s="23"/>
      <c r="G36" s="23"/>
    </row>
    <row r="37" spans="1:7" ht="15.6" x14ac:dyDescent="0.3">
      <c r="A37" s="34" t="s">
        <v>58</v>
      </c>
      <c r="B37" s="32" t="s">
        <v>156</v>
      </c>
      <c r="C37" s="36">
        <v>309690</v>
      </c>
      <c r="D37"/>
      <c r="E37" s="23"/>
      <c r="F37" s="23"/>
      <c r="G37" s="23"/>
    </row>
    <row r="38" spans="1:7" ht="18" x14ac:dyDescent="0.35">
      <c r="A38" s="34" t="s">
        <v>59</v>
      </c>
      <c r="B38" s="37" t="s">
        <v>125</v>
      </c>
      <c r="C38" s="36">
        <f>SUM(C34:C37)</f>
        <v>647700</v>
      </c>
      <c r="D38" s="49"/>
      <c r="E38" s="29"/>
    </row>
    <row r="39" spans="1:7" ht="18" x14ac:dyDescent="0.35">
      <c r="A39" s="34" t="s">
        <v>60</v>
      </c>
      <c r="B39" s="35" t="s">
        <v>101</v>
      </c>
      <c r="C39" s="36"/>
      <c r="D39" s="49"/>
      <c r="E39" s="29"/>
    </row>
    <row r="40" spans="1:7" ht="15.6" x14ac:dyDescent="0.3">
      <c r="A40" s="34" t="s">
        <v>61</v>
      </c>
      <c r="B40" s="37" t="s">
        <v>106</v>
      </c>
      <c r="C40" s="36"/>
      <c r="D40" s="23"/>
      <c r="E40" s="46"/>
    </row>
    <row r="41" spans="1:7" ht="15.6" x14ac:dyDescent="0.3">
      <c r="A41" s="34" t="s">
        <v>64</v>
      </c>
      <c r="B41" s="32" t="s">
        <v>131</v>
      </c>
      <c r="C41" s="36">
        <v>139700</v>
      </c>
      <c r="D41" s="23"/>
      <c r="E41" s="46"/>
    </row>
    <row r="42" spans="1:7" ht="15.6" x14ac:dyDescent="0.3">
      <c r="A42" s="34" t="s">
        <v>66</v>
      </c>
      <c r="B42" s="50" t="s">
        <v>132</v>
      </c>
      <c r="C42" s="36">
        <v>50000</v>
      </c>
      <c r="D42" s="23"/>
      <c r="E42" s="51"/>
    </row>
    <row r="43" spans="1:7" ht="15.6" x14ac:dyDescent="0.3">
      <c r="A43" s="34" t="s">
        <v>68</v>
      </c>
      <c r="B43" s="32" t="s">
        <v>133</v>
      </c>
      <c r="C43" s="36">
        <v>50000</v>
      </c>
      <c r="D43" s="23"/>
      <c r="E43" s="46"/>
    </row>
    <row r="44" spans="1:7" ht="15.6" x14ac:dyDescent="0.3">
      <c r="A44" s="34" t="s">
        <v>70</v>
      </c>
      <c r="B44" s="50" t="s">
        <v>134</v>
      </c>
      <c r="C44" s="36">
        <v>25000</v>
      </c>
      <c r="D44" s="23"/>
      <c r="E44" s="46"/>
    </row>
    <row r="45" spans="1:7" ht="15.6" x14ac:dyDescent="0.3">
      <c r="A45" s="34" t="s">
        <v>73</v>
      </c>
      <c r="B45" s="50" t="s">
        <v>135</v>
      </c>
      <c r="C45" s="36">
        <v>30300</v>
      </c>
      <c r="D45" s="23"/>
      <c r="E45" s="46"/>
    </row>
    <row r="46" spans="1:7" ht="15.6" x14ac:dyDescent="0.3">
      <c r="A46" s="34" t="s">
        <v>75</v>
      </c>
      <c r="B46" s="32" t="s">
        <v>136</v>
      </c>
      <c r="C46" s="36">
        <v>40000</v>
      </c>
      <c r="D46" s="23"/>
      <c r="E46" s="46"/>
    </row>
    <row r="47" spans="1:7" ht="15.6" x14ac:dyDescent="0.3">
      <c r="A47" s="34" t="s">
        <v>77</v>
      </c>
      <c r="B47" s="50" t="s">
        <v>137</v>
      </c>
      <c r="C47" s="36">
        <v>90000</v>
      </c>
      <c r="D47" s="23"/>
      <c r="E47" s="46"/>
    </row>
    <row r="48" spans="1:7" ht="18" x14ac:dyDescent="0.35">
      <c r="A48" s="34" t="s">
        <v>78</v>
      </c>
      <c r="B48" s="37" t="s">
        <v>125</v>
      </c>
      <c r="C48" s="48">
        <f>SUM(C41:C47)</f>
        <v>425000</v>
      </c>
      <c r="D48" s="49"/>
      <c r="E48" s="29"/>
    </row>
    <row r="49" spans="1:5" ht="18" x14ac:dyDescent="0.35">
      <c r="A49" s="34" t="s">
        <v>80</v>
      </c>
      <c r="B49" s="35" t="s">
        <v>125</v>
      </c>
      <c r="C49" s="52">
        <f>C26+C38+C48</f>
        <v>84300184</v>
      </c>
      <c r="D49" s="29"/>
      <c r="E49" s="29"/>
    </row>
    <row r="50" spans="1:5" ht="18" x14ac:dyDescent="0.35">
      <c r="A50" s="34" t="s">
        <v>104</v>
      </c>
      <c r="B50" s="35" t="s">
        <v>128</v>
      </c>
      <c r="C50" s="52">
        <f>C31</f>
        <v>16388577</v>
      </c>
      <c r="D50" s="29"/>
      <c r="E50" s="29"/>
    </row>
    <row r="51" spans="1:5" ht="18.600000000000001" thickBot="1" x14ac:dyDescent="0.4">
      <c r="A51" s="34" t="s">
        <v>105</v>
      </c>
      <c r="B51" s="53" t="s">
        <v>138</v>
      </c>
      <c r="C51" s="54">
        <f>C49+C50</f>
        <v>100688761</v>
      </c>
      <c r="D51" s="29"/>
      <c r="E51" s="29"/>
    </row>
    <row r="52" spans="1:5" ht="18" x14ac:dyDescent="0.35">
      <c r="B52" s="29"/>
      <c r="C52" s="29"/>
      <c r="D52" s="29"/>
      <c r="E52" s="29"/>
    </row>
    <row r="53" spans="1:5" ht="18" x14ac:dyDescent="0.35">
      <c r="B53" s="29"/>
      <c r="C53" s="29"/>
      <c r="D53" s="29"/>
      <c r="E53" s="29"/>
    </row>
    <row r="54" spans="1:5" ht="18" x14ac:dyDescent="0.35">
      <c r="B54" s="29"/>
      <c r="C54" s="29"/>
      <c r="D54" s="29"/>
      <c r="E54" s="29"/>
    </row>
    <row r="55" spans="1:5" ht="18" x14ac:dyDescent="0.35">
      <c r="B55" s="29"/>
      <c r="C55" s="29"/>
      <c r="D55" s="29"/>
      <c r="E55" s="29"/>
    </row>
    <row r="56" spans="1:5" ht="18" x14ac:dyDescent="0.35">
      <c r="B56" s="29"/>
      <c r="C56" s="29"/>
      <c r="D56" s="29"/>
      <c r="E56" s="29"/>
    </row>
    <row r="57" spans="1:5" ht="18" x14ac:dyDescent="0.35">
      <c r="B57" s="29"/>
      <c r="C57" s="29"/>
      <c r="D57" s="29"/>
      <c r="E57" s="29"/>
    </row>
    <row r="58" spans="1:5" ht="18" x14ac:dyDescent="0.35">
      <c r="B58" s="29"/>
      <c r="C58" s="29"/>
      <c r="D58" s="29"/>
      <c r="E58" s="29"/>
    </row>
    <row r="59" spans="1:5" ht="18" x14ac:dyDescent="0.35">
      <c r="B59" s="29"/>
      <c r="C59" s="29"/>
      <c r="D59" s="29"/>
      <c r="E59" s="29"/>
    </row>
    <row r="60" spans="1:5" ht="18" x14ac:dyDescent="0.35">
      <c r="B60" s="29"/>
      <c r="C60" s="29"/>
      <c r="D60" s="29"/>
      <c r="E60" s="29"/>
    </row>
    <row r="61" spans="1:5" ht="18" x14ac:dyDescent="0.35">
      <c r="B61" s="29"/>
    </row>
    <row r="62" spans="1:5" ht="18" x14ac:dyDescent="0.35">
      <c r="B62" s="29"/>
    </row>
    <row r="63" spans="1:5" ht="18" x14ac:dyDescent="0.35">
      <c r="B63" s="29"/>
    </row>
    <row r="64" spans="1:5" ht="18" x14ac:dyDescent="0.35">
      <c r="B64" s="29"/>
    </row>
    <row r="65" spans="2:2" ht="18" x14ac:dyDescent="0.35">
      <c r="B65" s="29"/>
    </row>
  </sheetData>
  <mergeCells count="1">
    <mergeCell ref="A2:A3"/>
  </mergeCells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verticalDpi="300" r:id="rId1"/>
  <headerFooter>
    <oddHeader>&amp;L6. melléklet a /2021.(.) önkormányzati rendlethez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 3.M Állami támogatások</vt:lpstr>
      <vt:lpstr>6.M.Felhalmozás</vt:lpstr>
      <vt:lpstr>' 3.M Állami támogatások'!Nyomtatási_terület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2021-05-17T14:32:37Z</cp:lastPrinted>
  <dcterms:created xsi:type="dcterms:W3CDTF">2019-11-20T12:52:52Z</dcterms:created>
  <dcterms:modified xsi:type="dcterms:W3CDTF">2021-05-31T21:41:18Z</dcterms:modified>
</cp:coreProperties>
</file>