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\2021\11_2021 mellékletei\"/>
    </mc:Choice>
  </mc:AlternateContent>
  <xr:revisionPtr revIDLastSave="0" documentId="8_{ACB4DA74-6A74-4D86-BE54-649DAE767840}" xr6:coauthVersionLast="47" xr6:coauthVersionMax="47" xr10:uidLastSave="{00000000-0000-0000-0000-000000000000}"/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Munka1!$A$1:$C$179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8" i="1" l="1"/>
  <c r="C50" i="1"/>
  <c r="C155" i="1"/>
  <c r="C147" i="1"/>
  <c r="C138" i="1"/>
  <c r="C130" i="1"/>
  <c r="C122" i="1"/>
  <c r="C114" i="1"/>
  <c r="C106" i="1"/>
  <c r="C98" i="1"/>
  <c r="C90" i="1"/>
  <c r="C82" i="1"/>
  <c r="C74" i="1"/>
  <c r="C66" i="1"/>
  <c r="C42" i="1"/>
  <c r="C34" i="1"/>
  <c r="C26" i="1"/>
  <c r="C18" i="1"/>
  <c r="B154" i="1"/>
  <c r="B147" i="1"/>
  <c r="B138" i="1"/>
  <c r="B130" i="1"/>
  <c r="B58" i="1"/>
  <c r="B50" i="1"/>
  <c r="B114" i="1"/>
  <c r="B106" i="1"/>
  <c r="B98" i="1"/>
  <c r="B82" i="1"/>
  <c r="B74" i="1"/>
  <c r="B66" i="1"/>
  <c r="B42" i="1"/>
  <c r="B26" i="1"/>
  <c r="B18" i="1"/>
  <c r="B90" i="1"/>
  <c r="B34" i="1"/>
</calcChain>
</file>

<file path=xl/sharedStrings.xml><?xml version="1.0" encoding="utf-8"?>
<sst xmlns="http://schemas.openxmlformats.org/spreadsheetml/2006/main" count="249" uniqueCount="80">
  <si>
    <t>Támogatási szerződés kötés időpontja</t>
  </si>
  <si>
    <t>Megvalósítás tervezett ideje</t>
  </si>
  <si>
    <t>Projekt összköltsége (kiadások összesen)</t>
  </si>
  <si>
    <t>EU-s projekt neve</t>
  </si>
  <si>
    <t>Azonosítója</t>
  </si>
  <si>
    <t>Komárom Város Európai Uniós támogatással megvalósuló projektjei a beadott kérelmek alapján</t>
  </si>
  <si>
    <t>Brigetio öröksége - látogatóközpont kialakítása Komáromban</t>
  </si>
  <si>
    <t>Igényelt támogatás</t>
  </si>
  <si>
    <t>Saját erő</t>
  </si>
  <si>
    <t>Nonprofit szolgáltatóház és környezetének kialakítása Komáromban</t>
  </si>
  <si>
    <t>15. melléklet</t>
  </si>
  <si>
    <t>Geotermikus hőellátó rendszer kiépítése Komáromban</t>
  </si>
  <si>
    <t>Kulturális és közösségi terek infrastruktúrális fejlesztése és helyi közösségszervezés a városi helyi fejlezstési stratégiához kapcsolódva</t>
  </si>
  <si>
    <t xml:space="preserve">SKHU/1601 - Játszótér projekt „CULTPLAY – Interactive Thematic Parks for Innovative Use of Cultural Heritage” </t>
  </si>
  <si>
    <t>Esély Otthon</t>
  </si>
  <si>
    <t>Inkubátorházak fejlesztése</t>
  </si>
  <si>
    <t>TOP-1.1.2-16</t>
  </si>
  <si>
    <t>SKHU/1601 - Buszmegálló projekt „Improvement of cross-border public transport services between Komarno (SK) and Komárom (HU)"</t>
  </si>
  <si>
    <t>elnyert</t>
  </si>
  <si>
    <t>EFOP-1.5.2-16-2017-00020</t>
  </si>
  <si>
    <t xml:space="preserve">Minőségi humán közszolgáltatások fejlesztése Komáromtól Nyergesújfaluig, a Duna mentén"                      </t>
  </si>
  <si>
    <t>A Komáromi Jókai Mór Gimnázium energetikai korszerűsítése</t>
  </si>
  <si>
    <t>2018.01.01-2020.12.31.</t>
  </si>
  <si>
    <t>A helyi identitás és kohézió erősítése Komáromban</t>
  </si>
  <si>
    <t>SKHU/1601/1.1/209</t>
  </si>
  <si>
    <t>TOP-2.1.1-15-KO1-2016-00002</t>
  </si>
  <si>
    <t>EFOP-1.2.11-16-2017-00011</t>
  </si>
  <si>
    <t>Igényelt támogatás                                                 nettó</t>
  </si>
  <si>
    <t>A komáromi Jókai -liget és környezete zöldhálózatának fejlesztése</t>
  </si>
  <si>
    <t>TOP-2.1.2-16-KO1-2017-00003</t>
  </si>
  <si>
    <t>2018. január 1. - 2020. december 31.</t>
  </si>
  <si>
    <t>Világörökségi helyszínek fejlesztése</t>
  </si>
  <si>
    <t>TOP-3.2.2-15-KO1-2016-00002</t>
  </si>
  <si>
    <t>TOP-7.1.1-16-KO1-2017-00098</t>
  </si>
  <si>
    <t>2018.02.07.-2021.12.31.</t>
  </si>
  <si>
    <t>2018.01.01.-2021.06.30.</t>
  </si>
  <si>
    <t>TOP-3.2.1-16-KO1-2017-00006</t>
  </si>
  <si>
    <t>pályázat elbírálás alatt</t>
  </si>
  <si>
    <t>TOP-1.2.1-15-KO1-2016-00002</t>
  </si>
  <si>
    <t>Igényelt támogatás (Komáromra eső része)</t>
  </si>
  <si>
    <t>Projekt összköltsége (Komárom kiadások összesen)</t>
  </si>
  <si>
    <t>Helyi klímastartégia kidolgozása</t>
  </si>
  <si>
    <t>KEHOP-1.2.1-18-2018-00218</t>
  </si>
  <si>
    <t>2019.01.02.-2020.10.31.</t>
  </si>
  <si>
    <t>GINOP-7.1.6-16-2017-00007</t>
  </si>
  <si>
    <t>TOP-5.3.1-16-KO1-2017-00007</t>
  </si>
  <si>
    <t>2018.07.15.-2022.12.31.</t>
  </si>
  <si>
    <t>SKHU/1601/2.2.1/359</t>
  </si>
  <si>
    <t>2018.09.01.-2020.08.31.</t>
  </si>
  <si>
    <t>2018.02.01.-2020.01.31.</t>
  </si>
  <si>
    <t>2017. augusztus 31. - 2020. szeptember 24.</t>
  </si>
  <si>
    <t>Projekt neve</t>
  </si>
  <si>
    <t>2017. május 1-2020.december 30.</t>
  </si>
  <si>
    <t>2017.01.01.-2021.07.31.</t>
  </si>
  <si>
    <t>2018.08.01-2021.09.21.</t>
  </si>
  <si>
    <t>2018.07.01.-2021.06.30.</t>
  </si>
  <si>
    <t>2020. év</t>
  </si>
  <si>
    <t>Kubinyi Program 2019</t>
  </si>
  <si>
    <t>2020.01.01.-2020.12.31.</t>
  </si>
  <si>
    <t>Komárom Város szennyvízelvezetésének és -tisztításának fejlesztése</t>
  </si>
  <si>
    <t>KEHOP-2.2.2-15-2019-00145</t>
  </si>
  <si>
    <t>2019. március 20 - 2021.december 20.</t>
  </si>
  <si>
    <t>1084/2016. 02.29. Kormányhatározat 2. sz. melléklete szerint Mo. központi költségvetéséből megtérítendő indikatív önerő</t>
  </si>
  <si>
    <t>2018.03.01.-2021.02.28.</t>
  </si>
  <si>
    <t>Kisfaludy program - Szálláshelyek fejlesztése</t>
  </si>
  <si>
    <t>TFC-M-1.1.2-2020-11630/11634</t>
  </si>
  <si>
    <t>2020.06.10.-2021.03.31.</t>
  </si>
  <si>
    <t>Kisprojekt alap</t>
  </si>
  <si>
    <t>SKHU/WETA/1901/1.1/026</t>
  </si>
  <si>
    <t>2020.08.01.-2021.07.31.</t>
  </si>
  <si>
    <t>Teljesítés</t>
  </si>
  <si>
    <t>Komárom Ipari Park ivóvíz ellátás</t>
  </si>
  <si>
    <t>KIEFO/2123/2020-ITM</t>
  </si>
  <si>
    <t>2020.02.18.-2021.05.31.</t>
  </si>
  <si>
    <t>Tisztítsuk meg az országot!</t>
  </si>
  <si>
    <t>BMÖG/885-30/2020</t>
  </si>
  <si>
    <t>2021.01.01.-2021.02.28.</t>
  </si>
  <si>
    <t>Klapka 200</t>
  </si>
  <si>
    <t>SKHU/WETA/1901/4.1/220</t>
  </si>
  <si>
    <t>2020.09.01.-2021.08.31.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</si>
</sst>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#,##0\ &quot;Ft&quot;;\-#,##0\ &quot;Ft&quot;"/>
    <numFmt numFmtId="174" formatCode="#,##0.00\ &quot;Ft&quot;"/>
    <numFmt numFmtId="178" formatCode="#,##0\ &quot;Ft&quot;"/>
    <numFmt numFmtId="179" formatCode="#,##0.00\ [$€-1]"/>
    <numFmt numFmtId="183" formatCode="[$€-2]\ #,##0.00"/>
    <numFmt numFmtId="186" formatCode="#,##0\ &quot;HUF&quot;"/>
    <numFmt numFmtId="191" formatCode="#,##0.00\ [$Ft-40E]"/>
  </numFmts>
  <fonts count="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5" fontId="3" fillId="0" borderId="0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183" fontId="4" fillId="0" borderId="0" xfId="0" applyNumberFormat="1" applyFont="1" applyFill="1" applyBorder="1" applyAlignment="1">
      <alignment horizontal="left" wrapText="1"/>
    </xf>
    <xf numFmtId="178" fontId="6" fillId="0" borderId="0" xfId="0" applyNumberFormat="1" applyFont="1" applyBorder="1" applyAlignment="1">
      <alignment horizontal="right" wrapText="1"/>
    </xf>
    <xf numFmtId="174" fontId="3" fillId="0" borderId="1" xfId="0" applyNumberFormat="1" applyFont="1" applyBorder="1" applyAlignment="1">
      <alignment horizontal="left" vertical="center" wrapText="1"/>
    </xf>
    <xf numFmtId="174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174" fontId="3" fillId="2" borderId="1" xfId="0" applyNumberFormat="1" applyFont="1" applyFill="1" applyBorder="1" applyAlignment="1">
      <alignment horizontal="left" vertical="center" wrapText="1"/>
    </xf>
    <xf numFmtId="174" fontId="3" fillId="0" borderId="0" xfId="0" applyNumberFormat="1" applyFont="1" applyFill="1" applyBorder="1" applyAlignment="1">
      <alignment horizontal="left" vertical="center" wrapText="1"/>
    </xf>
    <xf numFmtId="179" fontId="3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wrapText="1"/>
    </xf>
    <xf numFmtId="174" fontId="3" fillId="3" borderId="1" xfId="0" applyNumberFormat="1" applyFont="1" applyFill="1" applyBorder="1" applyAlignment="1">
      <alignment horizontal="left" vertical="center" wrapText="1"/>
    </xf>
    <xf numFmtId="178" fontId="3" fillId="3" borderId="1" xfId="0" applyNumberFormat="1" applyFont="1" applyFill="1" applyBorder="1" applyAlignment="1">
      <alignment horizontal="left" vertical="center" wrapText="1"/>
    </xf>
    <xf numFmtId="186" fontId="2" fillId="3" borderId="1" xfId="0" applyNumberFormat="1" applyFont="1" applyFill="1" applyBorder="1" applyAlignment="1">
      <alignment vertical="center" wrapText="1"/>
    </xf>
    <xf numFmtId="186" fontId="3" fillId="3" borderId="1" xfId="0" applyNumberFormat="1" applyFont="1" applyFill="1" applyBorder="1" applyAlignment="1">
      <alignment vertical="center" wrapText="1"/>
    </xf>
    <xf numFmtId="14" fontId="3" fillId="3" borderId="1" xfId="0" applyNumberFormat="1" applyFont="1" applyFill="1" applyBorder="1" applyAlignment="1">
      <alignment horizontal="left" wrapText="1"/>
    </xf>
    <xf numFmtId="0" fontId="2" fillId="3" borderId="1" xfId="0" applyFont="1" applyFill="1" applyBorder="1" applyAlignment="1">
      <alignment vertical="distributed" wrapText="1"/>
    </xf>
    <xf numFmtId="0" fontId="3" fillId="3" borderId="0" xfId="0" applyFont="1" applyFill="1" applyBorder="1" applyAlignment="1">
      <alignment wrapText="1"/>
    </xf>
    <xf numFmtId="174" fontId="3" fillId="3" borderId="0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191" fontId="3" fillId="0" borderId="1" xfId="0" applyNumberFormat="1" applyFont="1" applyBorder="1" applyAlignment="1">
      <alignment horizontal="left" wrapText="1"/>
    </xf>
    <xf numFmtId="191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left" wrapText="1"/>
    </xf>
    <xf numFmtId="183" fontId="3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 wrapText="1"/>
    </xf>
    <xf numFmtId="3" fontId="3" fillId="0" borderId="0" xfId="0" applyNumberFormat="1" applyFont="1" applyAlignment="1">
      <alignment wrapText="1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wrapText="1"/>
    </xf>
    <xf numFmtId="3" fontId="3" fillId="0" borderId="1" xfId="0" applyNumberFormat="1" applyFont="1" applyFill="1" applyBorder="1" applyAlignment="1">
      <alignment wrapText="1"/>
    </xf>
    <xf numFmtId="183" fontId="3" fillId="0" borderId="1" xfId="0" applyNumberFormat="1" applyFont="1" applyFill="1" applyBorder="1" applyAlignment="1">
      <alignment horizontal="left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left" wrapText="1"/>
    </xf>
    <xf numFmtId="0" fontId="4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14" fontId="4" fillId="0" borderId="1" xfId="0" applyNumberFormat="1" applyFont="1" applyFill="1" applyBorder="1" applyAlignment="1">
      <alignment horizontal="left" wrapText="1"/>
    </xf>
    <xf numFmtId="183" fontId="4" fillId="0" borderId="1" xfId="0" applyNumberFormat="1" applyFont="1" applyFill="1" applyBorder="1" applyAlignment="1">
      <alignment horizontal="left" wrapText="1"/>
    </xf>
    <xf numFmtId="183" fontId="4" fillId="0" borderId="1" xfId="0" applyNumberFormat="1" applyFont="1" applyFill="1" applyBorder="1" applyAlignment="1">
      <alignment horizontal="left" vertical="center" wrapText="1"/>
    </xf>
    <xf numFmtId="191" fontId="4" fillId="0" borderId="1" xfId="0" applyNumberFormat="1" applyFont="1" applyFill="1" applyBorder="1" applyAlignment="1">
      <alignment horizontal="left" wrapText="1"/>
    </xf>
    <xf numFmtId="191" fontId="4" fillId="0" borderId="1" xfId="0" applyNumberFormat="1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9"/>
  <sheetViews>
    <sheetView tabSelected="1" zoomScale="90" zoomScaleNormal="90" workbookViewId="0">
      <selection activeCell="B2" sqref="B2:C2"/>
    </sheetView>
  </sheetViews>
  <sheetFormatPr defaultRowHeight="12.75" x14ac:dyDescent="0.2"/>
  <cols>
    <col min="1" max="1" width="45.85546875" style="4" customWidth="1"/>
    <col min="2" max="2" width="50" style="5" customWidth="1"/>
    <col min="3" max="3" width="15" style="44" customWidth="1"/>
    <col min="4" max="4" width="16.28515625" style="4" customWidth="1"/>
    <col min="5" max="5" width="12.42578125" style="4" customWidth="1"/>
    <col min="6" max="6" width="20.42578125" style="4" bestFit="1" customWidth="1"/>
    <col min="7" max="7" width="19.28515625" style="4" customWidth="1"/>
    <col min="8" max="8" width="17.42578125" style="4" customWidth="1"/>
    <col min="9" max="16384" width="9.140625" style="4"/>
  </cols>
  <sheetData>
    <row r="2" spans="1:6" x14ac:dyDescent="0.2">
      <c r="B2" s="61" t="s">
        <v>10</v>
      </c>
      <c r="C2" s="61"/>
    </row>
    <row r="4" spans="1:6" ht="40.5" customHeight="1" x14ac:dyDescent="0.25">
      <c r="A4" s="60" t="s">
        <v>5</v>
      </c>
      <c r="B4" s="60"/>
      <c r="C4" s="60"/>
    </row>
    <row r="5" spans="1:6" ht="13.5" customHeight="1" x14ac:dyDescent="0.25">
      <c r="A5" s="9"/>
      <c r="B5" s="9"/>
    </row>
    <row r="6" spans="1:6" ht="15.75" x14ac:dyDescent="0.25">
      <c r="A6" s="60" t="s">
        <v>56</v>
      </c>
      <c r="B6" s="60"/>
      <c r="C6" s="60"/>
    </row>
    <row r="7" spans="1:6" x14ac:dyDescent="0.2">
      <c r="A7" s="7"/>
      <c r="B7" s="11"/>
      <c r="F7" s="7"/>
    </row>
    <row r="8" spans="1:6" x14ac:dyDescent="0.2">
      <c r="A8" s="7"/>
      <c r="B8" s="10"/>
    </row>
    <row r="9" spans="1:6" x14ac:dyDescent="0.2">
      <c r="A9" s="7"/>
      <c r="B9" s="8"/>
    </row>
    <row r="12" spans="1:6" ht="25.5" x14ac:dyDescent="0.2">
      <c r="A12" s="6" t="s">
        <v>3</v>
      </c>
      <c r="B12" s="1" t="s">
        <v>6</v>
      </c>
      <c r="C12" s="45" t="s">
        <v>70</v>
      </c>
    </row>
    <row r="13" spans="1:6" x14ac:dyDescent="0.2">
      <c r="A13" s="6" t="s">
        <v>4</v>
      </c>
      <c r="B13" s="2" t="s">
        <v>38</v>
      </c>
      <c r="C13" s="46"/>
    </row>
    <row r="14" spans="1:6" x14ac:dyDescent="0.2">
      <c r="A14" s="6" t="s">
        <v>0</v>
      </c>
      <c r="B14" s="3" t="s">
        <v>18</v>
      </c>
      <c r="C14" s="46"/>
    </row>
    <row r="15" spans="1:6" x14ac:dyDescent="0.2">
      <c r="A15" s="6" t="s">
        <v>1</v>
      </c>
      <c r="B15" s="3" t="s">
        <v>52</v>
      </c>
      <c r="C15" s="46"/>
    </row>
    <row r="16" spans="1:6" x14ac:dyDescent="0.2">
      <c r="A16" s="6" t="s">
        <v>7</v>
      </c>
      <c r="B16" s="12">
        <v>250000000</v>
      </c>
      <c r="C16" s="46">
        <v>230000000</v>
      </c>
    </row>
    <row r="17" spans="1:3" x14ac:dyDescent="0.2">
      <c r="A17" s="14" t="s">
        <v>8</v>
      </c>
      <c r="B17" s="13">
        <v>1183870505</v>
      </c>
      <c r="C17" s="47">
        <v>1052645663</v>
      </c>
    </row>
    <row r="18" spans="1:3" x14ac:dyDescent="0.2">
      <c r="A18" s="6" t="s">
        <v>2</v>
      </c>
      <c r="B18" s="13">
        <f>SUM(B16:B17)</f>
        <v>1433870505</v>
      </c>
      <c r="C18" s="46">
        <f>SUM(C16:C17)</f>
        <v>1282645663</v>
      </c>
    </row>
    <row r="20" spans="1:3" ht="25.5" x14ac:dyDescent="0.2">
      <c r="A20" s="6" t="s">
        <v>3</v>
      </c>
      <c r="B20" s="1" t="s">
        <v>9</v>
      </c>
      <c r="C20" s="45" t="s">
        <v>70</v>
      </c>
    </row>
    <row r="21" spans="1:3" x14ac:dyDescent="0.2">
      <c r="A21" s="6" t="s">
        <v>4</v>
      </c>
      <c r="B21" s="2" t="s">
        <v>25</v>
      </c>
      <c r="C21" s="46"/>
    </row>
    <row r="22" spans="1:3" x14ac:dyDescent="0.2">
      <c r="A22" s="6" t="s">
        <v>0</v>
      </c>
      <c r="B22" s="3" t="s">
        <v>18</v>
      </c>
      <c r="C22" s="46"/>
    </row>
    <row r="23" spans="1:3" x14ac:dyDescent="0.2">
      <c r="A23" s="6" t="s">
        <v>1</v>
      </c>
      <c r="B23" s="3" t="s">
        <v>50</v>
      </c>
      <c r="C23" s="46"/>
    </row>
    <row r="24" spans="1:3" x14ac:dyDescent="0.2">
      <c r="A24" s="6" t="s">
        <v>7</v>
      </c>
      <c r="B24" s="12">
        <v>544350000</v>
      </c>
      <c r="C24" s="46">
        <v>543338750</v>
      </c>
    </row>
    <row r="25" spans="1:3" x14ac:dyDescent="0.2">
      <c r="A25" s="6" t="s">
        <v>8</v>
      </c>
      <c r="B25" s="12">
        <v>312838148</v>
      </c>
      <c r="C25" s="46">
        <v>301619105</v>
      </c>
    </row>
    <row r="26" spans="1:3" x14ac:dyDescent="0.2">
      <c r="A26" s="6" t="s">
        <v>2</v>
      </c>
      <c r="B26" s="13">
        <f>SUM(B24:B25)</f>
        <v>857188148</v>
      </c>
      <c r="C26" s="46">
        <f>SUM(C24:C25)</f>
        <v>844957855</v>
      </c>
    </row>
    <row r="28" spans="1:3" ht="39.75" customHeight="1" x14ac:dyDescent="0.2">
      <c r="A28" s="24" t="s">
        <v>3</v>
      </c>
      <c r="B28" s="30" t="s">
        <v>11</v>
      </c>
      <c r="C28" s="45" t="s">
        <v>70</v>
      </c>
    </row>
    <row r="29" spans="1:3" x14ac:dyDescent="0.2">
      <c r="A29" s="24" t="s">
        <v>4</v>
      </c>
      <c r="B29" s="31" t="s">
        <v>32</v>
      </c>
      <c r="C29" s="46"/>
    </row>
    <row r="30" spans="1:3" x14ac:dyDescent="0.2">
      <c r="A30" s="24" t="s">
        <v>0</v>
      </c>
      <c r="B30" s="32" t="s">
        <v>18</v>
      </c>
      <c r="C30" s="46"/>
    </row>
    <row r="31" spans="1:3" x14ac:dyDescent="0.2">
      <c r="A31" s="24" t="s">
        <v>1</v>
      </c>
      <c r="B31" s="31" t="s">
        <v>53</v>
      </c>
      <c r="C31" s="46"/>
    </row>
    <row r="32" spans="1:3" x14ac:dyDescent="0.2">
      <c r="A32" s="24" t="s">
        <v>7</v>
      </c>
      <c r="B32" s="29">
        <v>499999999</v>
      </c>
      <c r="C32" s="46">
        <v>37394867</v>
      </c>
    </row>
    <row r="33" spans="1:3" x14ac:dyDescent="0.2">
      <c r="A33" s="24" t="s">
        <v>8</v>
      </c>
      <c r="B33" s="29">
        <v>59062799</v>
      </c>
      <c r="C33" s="47">
        <v>57925849</v>
      </c>
    </row>
    <row r="34" spans="1:3" x14ac:dyDescent="0.2">
      <c r="A34" s="24" t="s">
        <v>2</v>
      </c>
      <c r="B34" s="29">
        <f>SUM(B32:B33)</f>
        <v>559062798</v>
      </c>
      <c r="C34" s="46">
        <f>SUM(C32:C33)</f>
        <v>95320716</v>
      </c>
    </row>
    <row r="36" spans="1:3" ht="38.25" x14ac:dyDescent="0.2">
      <c r="A36" s="24" t="s">
        <v>3</v>
      </c>
      <c r="B36" s="30" t="s">
        <v>12</v>
      </c>
      <c r="C36" s="45" t="s">
        <v>70</v>
      </c>
    </row>
    <row r="37" spans="1:3" x14ac:dyDescent="0.2">
      <c r="A37" s="24" t="s">
        <v>4</v>
      </c>
      <c r="B37" s="31" t="s">
        <v>33</v>
      </c>
      <c r="C37" s="46"/>
    </row>
    <row r="38" spans="1:3" x14ac:dyDescent="0.2">
      <c r="A38" s="24" t="s">
        <v>0</v>
      </c>
      <c r="B38" s="32" t="s">
        <v>18</v>
      </c>
      <c r="C38" s="46"/>
    </row>
    <row r="39" spans="1:3" x14ac:dyDescent="0.2">
      <c r="A39" s="24" t="s">
        <v>1</v>
      </c>
      <c r="B39" s="31" t="s">
        <v>34</v>
      </c>
      <c r="C39" s="46"/>
    </row>
    <row r="40" spans="1:3" x14ac:dyDescent="0.2">
      <c r="A40" s="24" t="s">
        <v>7</v>
      </c>
      <c r="B40" s="29">
        <v>30000000</v>
      </c>
      <c r="C40" s="46">
        <v>24021387</v>
      </c>
    </row>
    <row r="41" spans="1:3" x14ac:dyDescent="0.2">
      <c r="A41" s="24" t="s">
        <v>8</v>
      </c>
      <c r="B41" s="29">
        <v>21483070</v>
      </c>
      <c r="C41" s="46">
        <v>20080570</v>
      </c>
    </row>
    <row r="42" spans="1:3" x14ac:dyDescent="0.2">
      <c r="A42" s="24" t="s">
        <v>2</v>
      </c>
      <c r="B42" s="29">
        <f>SUM(B40:B41)</f>
        <v>51483070</v>
      </c>
      <c r="C42" s="46">
        <f>SUM(C40:C41)</f>
        <v>44101957</v>
      </c>
    </row>
    <row r="44" spans="1:3" ht="38.25" x14ac:dyDescent="0.2">
      <c r="A44" s="24" t="s">
        <v>3</v>
      </c>
      <c r="B44" s="25" t="s">
        <v>13</v>
      </c>
      <c r="C44" s="45" t="s">
        <v>70</v>
      </c>
    </row>
    <row r="45" spans="1:3" x14ac:dyDescent="0.2">
      <c r="A45" s="24" t="s">
        <v>4</v>
      </c>
      <c r="B45" s="26" t="s">
        <v>24</v>
      </c>
      <c r="C45" s="46"/>
    </row>
    <row r="46" spans="1:3" x14ac:dyDescent="0.2">
      <c r="A46" s="24" t="s">
        <v>0</v>
      </c>
      <c r="B46" s="32" t="s">
        <v>18</v>
      </c>
      <c r="C46" s="46"/>
    </row>
    <row r="47" spans="1:3" x14ac:dyDescent="0.2">
      <c r="A47" s="24" t="s">
        <v>1</v>
      </c>
      <c r="B47" s="27" t="s">
        <v>49</v>
      </c>
      <c r="C47" s="46"/>
    </row>
    <row r="48" spans="1:3" x14ac:dyDescent="0.2">
      <c r="A48" s="24" t="s">
        <v>7</v>
      </c>
      <c r="B48" s="28">
        <v>100091299</v>
      </c>
      <c r="C48" s="46">
        <v>100091299</v>
      </c>
    </row>
    <row r="49" spans="1:3" x14ac:dyDescent="0.2">
      <c r="A49" s="24" t="s">
        <v>8</v>
      </c>
      <c r="B49" s="28">
        <v>26000034</v>
      </c>
      <c r="C49" s="46">
        <v>20980905</v>
      </c>
    </row>
    <row r="50" spans="1:3" x14ac:dyDescent="0.2">
      <c r="A50" s="24" t="s">
        <v>2</v>
      </c>
      <c r="B50" s="28">
        <f>SUM(B48:B49)</f>
        <v>126091333</v>
      </c>
      <c r="C50" s="46">
        <f>SUM(C48:C49)</f>
        <v>121072204</v>
      </c>
    </row>
    <row r="51" spans="1:3" x14ac:dyDescent="0.2">
      <c r="A51" s="7"/>
      <c r="B51" s="21"/>
    </row>
    <row r="52" spans="1:3" ht="38.25" x14ac:dyDescent="0.2">
      <c r="A52" s="24" t="s">
        <v>3</v>
      </c>
      <c r="B52" s="33" t="s">
        <v>17</v>
      </c>
      <c r="C52" s="45" t="s">
        <v>70</v>
      </c>
    </row>
    <row r="53" spans="1:3" x14ac:dyDescent="0.2">
      <c r="A53" s="24" t="s">
        <v>4</v>
      </c>
      <c r="B53" s="26" t="s">
        <v>47</v>
      </c>
      <c r="C53" s="46"/>
    </row>
    <row r="54" spans="1:3" x14ac:dyDescent="0.2">
      <c r="A54" s="24" t="s">
        <v>0</v>
      </c>
      <c r="B54" s="32" t="s">
        <v>18</v>
      </c>
      <c r="C54" s="46"/>
    </row>
    <row r="55" spans="1:3" x14ac:dyDescent="0.2">
      <c r="A55" s="24" t="s">
        <v>1</v>
      </c>
      <c r="B55" s="27" t="s">
        <v>48</v>
      </c>
      <c r="C55" s="46"/>
    </row>
    <row r="56" spans="1:3" x14ac:dyDescent="0.2">
      <c r="A56" s="24" t="s">
        <v>7</v>
      </c>
      <c r="B56" s="28">
        <v>89861141</v>
      </c>
      <c r="C56" s="46">
        <v>5841330</v>
      </c>
    </row>
    <row r="57" spans="1:3" x14ac:dyDescent="0.2">
      <c r="A57" s="24" t="s">
        <v>8</v>
      </c>
      <c r="B57" s="28">
        <v>50553293</v>
      </c>
      <c r="C57" s="46">
        <v>309418</v>
      </c>
    </row>
    <row r="58" spans="1:3" x14ac:dyDescent="0.2">
      <c r="A58" s="24" t="s">
        <v>2</v>
      </c>
      <c r="B58" s="28">
        <f>SUM(B56:B57)</f>
        <v>140414434</v>
      </c>
      <c r="C58" s="46">
        <f>SUM(C56:C57)</f>
        <v>6150748</v>
      </c>
    </row>
    <row r="60" spans="1:3" ht="25.5" x14ac:dyDescent="0.2">
      <c r="A60" s="15" t="s">
        <v>3</v>
      </c>
      <c r="B60" s="16" t="s">
        <v>20</v>
      </c>
      <c r="C60" s="45" t="s">
        <v>70</v>
      </c>
    </row>
    <row r="61" spans="1:3" x14ac:dyDescent="0.2">
      <c r="A61" s="15" t="s">
        <v>4</v>
      </c>
      <c r="B61" s="17" t="s">
        <v>19</v>
      </c>
      <c r="C61" s="46"/>
    </row>
    <row r="62" spans="1:3" x14ac:dyDescent="0.2">
      <c r="A62" s="15" t="s">
        <v>0</v>
      </c>
      <c r="B62" s="18" t="s">
        <v>18</v>
      </c>
      <c r="C62" s="46"/>
    </row>
    <row r="63" spans="1:3" x14ac:dyDescent="0.2">
      <c r="A63" s="15" t="s">
        <v>1</v>
      </c>
      <c r="B63" s="18" t="s">
        <v>63</v>
      </c>
      <c r="C63" s="46"/>
    </row>
    <row r="64" spans="1:3" x14ac:dyDescent="0.2">
      <c r="A64" s="15" t="s">
        <v>39</v>
      </c>
      <c r="B64" s="19">
        <v>211034604</v>
      </c>
      <c r="C64" s="46">
        <v>182557003</v>
      </c>
    </row>
    <row r="65" spans="1:3" x14ac:dyDescent="0.2">
      <c r="A65" s="15" t="s">
        <v>8</v>
      </c>
      <c r="B65" s="19">
        <v>11986625</v>
      </c>
      <c r="C65" s="46">
        <v>12067513</v>
      </c>
    </row>
    <row r="66" spans="1:3" x14ac:dyDescent="0.2">
      <c r="A66" s="15" t="s">
        <v>40</v>
      </c>
      <c r="B66" s="19">
        <f>SUM(B64:B65)</f>
        <v>223021229</v>
      </c>
      <c r="C66" s="46">
        <f>SUM(C64:C65)</f>
        <v>194624516</v>
      </c>
    </row>
    <row r="68" spans="1:3" x14ac:dyDescent="0.2">
      <c r="A68" s="6" t="s">
        <v>3</v>
      </c>
      <c r="B68" s="1" t="s">
        <v>14</v>
      </c>
      <c r="C68" s="45" t="s">
        <v>70</v>
      </c>
    </row>
    <row r="69" spans="1:3" x14ac:dyDescent="0.2">
      <c r="A69" s="6" t="s">
        <v>4</v>
      </c>
      <c r="B69" s="2" t="s">
        <v>26</v>
      </c>
      <c r="C69" s="46"/>
    </row>
    <row r="70" spans="1:3" x14ac:dyDescent="0.2">
      <c r="A70" s="6" t="s">
        <v>0</v>
      </c>
      <c r="B70" s="3" t="s">
        <v>18</v>
      </c>
      <c r="C70" s="46"/>
    </row>
    <row r="71" spans="1:3" x14ac:dyDescent="0.2">
      <c r="A71" s="6" t="s">
        <v>1</v>
      </c>
      <c r="B71" s="3" t="s">
        <v>35</v>
      </c>
      <c r="C71" s="46"/>
    </row>
    <row r="72" spans="1:3" x14ac:dyDescent="0.2">
      <c r="A72" s="6" t="s">
        <v>7</v>
      </c>
      <c r="B72" s="12">
        <v>197394401</v>
      </c>
      <c r="C72" s="46">
        <v>193714367</v>
      </c>
    </row>
    <row r="73" spans="1:3" x14ac:dyDescent="0.2">
      <c r="A73" s="6" t="s">
        <v>8</v>
      </c>
      <c r="B73" s="12">
        <v>105395177</v>
      </c>
      <c r="C73" s="46">
        <v>104760177</v>
      </c>
    </row>
    <row r="74" spans="1:3" x14ac:dyDescent="0.2">
      <c r="A74" s="6" t="s">
        <v>2</v>
      </c>
      <c r="B74" s="13">
        <f>SUM(B72:B73)</f>
        <v>302789578</v>
      </c>
      <c r="C74" s="46">
        <f>SUM(C72:C73)</f>
        <v>298474544</v>
      </c>
    </row>
    <row r="76" spans="1:3" x14ac:dyDescent="0.2">
      <c r="A76" s="6" t="s">
        <v>3</v>
      </c>
      <c r="B76" s="1" t="s">
        <v>15</v>
      </c>
      <c r="C76" s="45" t="s">
        <v>70</v>
      </c>
    </row>
    <row r="77" spans="1:3" x14ac:dyDescent="0.2">
      <c r="A77" s="6" t="s">
        <v>4</v>
      </c>
      <c r="B77" s="2" t="s">
        <v>16</v>
      </c>
      <c r="C77" s="46"/>
    </row>
    <row r="78" spans="1:3" x14ac:dyDescent="0.2">
      <c r="A78" s="6" t="s">
        <v>0</v>
      </c>
      <c r="B78" s="3" t="s">
        <v>18</v>
      </c>
      <c r="C78" s="46"/>
    </row>
    <row r="79" spans="1:3" x14ac:dyDescent="0.2">
      <c r="A79" s="6" t="s">
        <v>1</v>
      </c>
      <c r="B79" s="3" t="s">
        <v>54</v>
      </c>
      <c r="C79" s="46"/>
    </row>
    <row r="80" spans="1:3" ht="15" customHeight="1" x14ac:dyDescent="0.2">
      <c r="A80" s="22" t="s">
        <v>27</v>
      </c>
      <c r="B80" s="12">
        <v>399774832</v>
      </c>
      <c r="C80" s="46">
        <v>399774832</v>
      </c>
    </row>
    <row r="81" spans="1:3" x14ac:dyDescent="0.2">
      <c r="A81" s="6" t="s">
        <v>8</v>
      </c>
      <c r="B81" s="12">
        <v>436888482</v>
      </c>
      <c r="C81" s="46">
        <v>288701014</v>
      </c>
    </row>
    <row r="82" spans="1:3" x14ac:dyDescent="0.2">
      <c r="A82" s="6" t="s">
        <v>2</v>
      </c>
      <c r="B82" s="13">
        <f>SUM(B80:B81)</f>
        <v>836663314</v>
      </c>
      <c r="C82" s="46">
        <f>SUM(C80:C81)</f>
        <v>688475846</v>
      </c>
    </row>
    <row r="83" spans="1:3" x14ac:dyDescent="0.2">
      <c r="A83" s="7"/>
      <c r="B83" s="20"/>
    </row>
    <row r="84" spans="1:3" ht="25.5" x14ac:dyDescent="0.2">
      <c r="A84" s="24" t="s">
        <v>3</v>
      </c>
      <c r="B84" s="30" t="s">
        <v>21</v>
      </c>
      <c r="C84" s="45" t="s">
        <v>70</v>
      </c>
    </row>
    <row r="85" spans="1:3" x14ac:dyDescent="0.2">
      <c r="A85" s="24" t="s">
        <v>4</v>
      </c>
      <c r="B85" s="31" t="s">
        <v>36</v>
      </c>
      <c r="C85" s="46"/>
    </row>
    <row r="86" spans="1:3" x14ac:dyDescent="0.2">
      <c r="A86" s="24" t="s">
        <v>0</v>
      </c>
      <c r="B86" s="32" t="s">
        <v>18</v>
      </c>
      <c r="C86" s="46"/>
    </row>
    <row r="87" spans="1:3" x14ac:dyDescent="0.2">
      <c r="A87" s="24" t="s">
        <v>1</v>
      </c>
      <c r="B87" s="31" t="s">
        <v>22</v>
      </c>
      <c r="C87" s="46"/>
    </row>
    <row r="88" spans="1:3" x14ac:dyDescent="0.2">
      <c r="A88" s="24" t="s">
        <v>7</v>
      </c>
      <c r="B88" s="29">
        <v>226669466</v>
      </c>
      <c r="C88" s="46">
        <v>226619467</v>
      </c>
    </row>
    <row r="89" spans="1:3" x14ac:dyDescent="0.2">
      <c r="A89" s="24" t="s">
        <v>8</v>
      </c>
      <c r="B89" s="29">
        <v>176224900</v>
      </c>
      <c r="C89" s="46">
        <v>163496959</v>
      </c>
    </row>
    <row r="90" spans="1:3" x14ac:dyDescent="0.2">
      <c r="A90" s="24" t="s">
        <v>2</v>
      </c>
      <c r="B90" s="29">
        <f>SUM(B88:B89)</f>
        <v>402894366</v>
      </c>
      <c r="C90" s="46">
        <f>SUM(C88:C89)</f>
        <v>390116426</v>
      </c>
    </row>
    <row r="91" spans="1:3" x14ac:dyDescent="0.2">
      <c r="A91" s="23"/>
      <c r="B91" s="20"/>
    </row>
    <row r="92" spans="1:3" x14ac:dyDescent="0.2">
      <c r="A92" s="24" t="s">
        <v>3</v>
      </c>
      <c r="B92" s="25" t="s">
        <v>23</v>
      </c>
      <c r="C92" s="45" t="s">
        <v>70</v>
      </c>
    </row>
    <row r="93" spans="1:3" x14ac:dyDescent="0.2">
      <c r="A93" s="24" t="s">
        <v>4</v>
      </c>
      <c r="B93" s="26" t="s">
        <v>45</v>
      </c>
      <c r="C93" s="46"/>
    </row>
    <row r="94" spans="1:3" x14ac:dyDescent="0.2">
      <c r="A94" s="24" t="s">
        <v>0</v>
      </c>
      <c r="B94" s="27" t="s">
        <v>18</v>
      </c>
      <c r="C94" s="46"/>
    </row>
    <row r="95" spans="1:3" x14ac:dyDescent="0.2">
      <c r="A95" s="24" t="s">
        <v>1</v>
      </c>
      <c r="B95" s="27" t="s">
        <v>46</v>
      </c>
      <c r="C95" s="46"/>
    </row>
    <row r="96" spans="1:3" x14ac:dyDescent="0.2">
      <c r="A96" s="24" t="s">
        <v>7</v>
      </c>
      <c r="B96" s="28">
        <v>51914565</v>
      </c>
      <c r="C96" s="46">
        <v>14857472</v>
      </c>
    </row>
    <row r="97" spans="1:3" x14ac:dyDescent="0.2">
      <c r="A97" s="24" t="s">
        <v>8</v>
      </c>
      <c r="B97" s="28">
        <v>0</v>
      </c>
      <c r="C97" s="46"/>
    </row>
    <row r="98" spans="1:3" x14ac:dyDescent="0.2">
      <c r="A98" s="24" t="s">
        <v>2</v>
      </c>
      <c r="B98" s="29">
        <f>SUM(B96:B97)</f>
        <v>51914565</v>
      </c>
      <c r="C98" s="46">
        <f>SUM(C96:C97)</f>
        <v>14857472</v>
      </c>
    </row>
    <row r="100" spans="1:3" ht="25.5" x14ac:dyDescent="0.2">
      <c r="A100" s="6" t="s">
        <v>3</v>
      </c>
      <c r="B100" s="1" t="s">
        <v>28</v>
      </c>
      <c r="C100" s="45" t="s">
        <v>70</v>
      </c>
    </row>
    <row r="101" spans="1:3" x14ac:dyDescent="0.2">
      <c r="A101" s="6" t="s">
        <v>4</v>
      </c>
      <c r="B101" s="2" t="s">
        <v>29</v>
      </c>
      <c r="C101" s="46"/>
    </row>
    <row r="102" spans="1:3" x14ac:dyDescent="0.2">
      <c r="A102" s="6" t="s">
        <v>0</v>
      </c>
      <c r="B102" s="3" t="s">
        <v>18</v>
      </c>
      <c r="C102" s="46"/>
    </row>
    <row r="103" spans="1:3" x14ac:dyDescent="0.2">
      <c r="A103" s="6" t="s">
        <v>1</v>
      </c>
      <c r="B103" s="3" t="s">
        <v>30</v>
      </c>
      <c r="C103" s="46"/>
    </row>
    <row r="104" spans="1:3" x14ac:dyDescent="0.2">
      <c r="A104" s="6" t="s">
        <v>7</v>
      </c>
      <c r="B104" s="12">
        <v>169999999</v>
      </c>
      <c r="C104" s="46">
        <v>169999999</v>
      </c>
    </row>
    <row r="105" spans="1:3" x14ac:dyDescent="0.2">
      <c r="A105" s="6" t="s">
        <v>8</v>
      </c>
      <c r="B105" s="12">
        <v>209830945</v>
      </c>
      <c r="C105" s="46">
        <v>191699430</v>
      </c>
    </row>
    <row r="106" spans="1:3" x14ac:dyDescent="0.2">
      <c r="A106" s="6" t="s">
        <v>2</v>
      </c>
      <c r="B106" s="13">
        <f>SUM(B104:B105)</f>
        <v>379830944</v>
      </c>
      <c r="C106" s="46">
        <f>SUM(C104:C105)</f>
        <v>361699429</v>
      </c>
    </row>
    <row r="108" spans="1:3" x14ac:dyDescent="0.2">
      <c r="A108" s="24" t="s">
        <v>3</v>
      </c>
      <c r="B108" s="25" t="s">
        <v>31</v>
      </c>
      <c r="C108" s="45" t="s">
        <v>70</v>
      </c>
    </row>
    <row r="109" spans="1:3" x14ac:dyDescent="0.2">
      <c r="A109" s="24" t="s">
        <v>4</v>
      </c>
      <c r="B109" s="26" t="s">
        <v>44</v>
      </c>
      <c r="C109" s="46"/>
    </row>
    <row r="110" spans="1:3" x14ac:dyDescent="0.2">
      <c r="A110" s="24" t="s">
        <v>0</v>
      </c>
      <c r="B110" s="27" t="s">
        <v>18</v>
      </c>
      <c r="C110" s="46"/>
    </row>
    <row r="111" spans="1:3" x14ac:dyDescent="0.2">
      <c r="A111" s="24" t="s">
        <v>1</v>
      </c>
      <c r="B111" s="27" t="s">
        <v>55</v>
      </c>
      <c r="C111" s="46"/>
    </row>
    <row r="112" spans="1:3" x14ac:dyDescent="0.2">
      <c r="A112" s="24" t="s">
        <v>7</v>
      </c>
      <c r="B112" s="28">
        <v>271701800</v>
      </c>
      <c r="C112" s="46">
        <v>40090700</v>
      </c>
    </row>
    <row r="113" spans="1:3" x14ac:dyDescent="0.2">
      <c r="A113" s="24" t="s">
        <v>8</v>
      </c>
      <c r="B113" s="28">
        <v>2447458</v>
      </c>
      <c r="C113" s="46">
        <v>2447458</v>
      </c>
    </row>
    <row r="114" spans="1:3" x14ac:dyDescent="0.2">
      <c r="A114" s="24" t="s">
        <v>2</v>
      </c>
      <c r="B114" s="28">
        <f>SUM(B112:B113)</f>
        <v>274149258</v>
      </c>
      <c r="C114" s="46">
        <f>SUM(C112:C113)</f>
        <v>42538158</v>
      </c>
    </row>
    <row r="116" spans="1:3" x14ac:dyDescent="0.2">
      <c r="A116" s="24" t="s">
        <v>3</v>
      </c>
      <c r="B116" s="25" t="s">
        <v>41</v>
      </c>
      <c r="C116" s="45" t="s">
        <v>70</v>
      </c>
    </row>
    <row r="117" spans="1:3" x14ac:dyDescent="0.2">
      <c r="A117" s="24" t="s">
        <v>4</v>
      </c>
      <c r="B117" s="26" t="s">
        <v>42</v>
      </c>
      <c r="C117" s="46"/>
    </row>
    <row r="118" spans="1:3" x14ac:dyDescent="0.2">
      <c r="A118" s="24" t="s">
        <v>0</v>
      </c>
      <c r="B118" s="27" t="s">
        <v>37</v>
      </c>
      <c r="C118" s="46"/>
    </row>
    <row r="119" spans="1:3" x14ac:dyDescent="0.2">
      <c r="A119" s="24" t="s">
        <v>1</v>
      </c>
      <c r="B119" s="28" t="s">
        <v>43</v>
      </c>
      <c r="C119" s="46"/>
    </row>
    <row r="120" spans="1:3" x14ac:dyDescent="0.2">
      <c r="A120" s="24" t="s">
        <v>7</v>
      </c>
      <c r="B120" s="28">
        <v>20000000</v>
      </c>
      <c r="C120" s="46">
        <v>14429588</v>
      </c>
    </row>
    <row r="121" spans="1:3" x14ac:dyDescent="0.2">
      <c r="A121" s="24" t="s">
        <v>8</v>
      </c>
      <c r="B121" s="28">
        <v>11088</v>
      </c>
      <c r="C121" s="46"/>
    </row>
    <row r="122" spans="1:3" x14ac:dyDescent="0.2">
      <c r="A122" s="24" t="s">
        <v>2</v>
      </c>
      <c r="B122" s="28">
        <v>20000000</v>
      </c>
      <c r="C122" s="46">
        <f>SUM(C120:C121)</f>
        <v>14429588</v>
      </c>
    </row>
    <row r="124" spans="1:3" x14ac:dyDescent="0.2">
      <c r="A124" s="24" t="s">
        <v>3</v>
      </c>
      <c r="B124" s="25" t="s">
        <v>64</v>
      </c>
      <c r="C124" s="45" t="s">
        <v>70</v>
      </c>
    </row>
    <row r="125" spans="1:3" x14ac:dyDescent="0.2">
      <c r="A125" s="24" t="s">
        <v>4</v>
      </c>
      <c r="B125" s="39" t="s">
        <v>65</v>
      </c>
      <c r="C125" s="46"/>
    </row>
    <row r="126" spans="1:3" x14ac:dyDescent="0.2">
      <c r="A126" s="24" t="s">
        <v>0</v>
      </c>
      <c r="B126" s="40">
        <v>44041</v>
      </c>
      <c r="C126" s="46"/>
    </row>
    <row r="127" spans="1:3" x14ac:dyDescent="0.2">
      <c r="A127" s="24" t="s">
        <v>1</v>
      </c>
      <c r="B127" s="13" t="s">
        <v>66</v>
      </c>
      <c r="C127" s="46"/>
    </row>
    <row r="128" spans="1:3" x14ac:dyDescent="0.2">
      <c r="A128" s="24" t="s">
        <v>7</v>
      </c>
      <c r="B128" s="13">
        <v>6000000</v>
      </c>
      <c r="C128" s="46">
        <v>6000000</v>
      </c>
    </row>
    <row r="129" spans="1:3" x14ac:dyDescent="0.2">
      <c r="A129" s="24" t="s">
        <v>8</v>
      </c>
      <c r="B129" s="13">
        <v>1620000</v>
      </c>
      <c r="C129" s="46">
        <v>1632427</v>
      </c>
    </row>
    <row r="130" spans="1:3" x14ac:dyDescent="0.2">
      <c r="A130" s="24" t="s">
        <v>2</v>
      </c>
      <c r="B130" s="13">
        <f>SUM(B128:B129)</f>
        <v>7620000</v>
      </c>
      <c r="C130" s="46">
        <f>SUM(C128:C129)</f>
        <v>7632427</v>
      </c>
    </row>
    <row r="131" spans="1:3" x14ac:dyDescent="0.2">
      <c r="A131" s="34"/>
      <c r="B131" s="35"/>
    </row>
    <row r="132" spans="1:3" x14ac:dyDescent="0.2">
      <c r="A132" s="24" t="s">
        <v>3</v>
      </c>
      <c r="B132" s="25" t="s">
        <v>57</v>
      </c>
      <c r="C132" s="45" t="s">
        <v>70</v>
      </c>
    </row>
    <row r="133" spans="1:3" x14ac:dyDescent="0.2">
      <c r="A133" s="24" t="s">
        <v>4</v>
      </c>
      <c r="B133" s="26" t="s">
        <v>57</v>
      </c>
      <c r="C133" s="46"/>
    </row>
    <row r="134" spans="1:3" x14ac:dyDescent="0.2">
      <c r="A134" s="24" t="s">
        <v>0</v>
      </c>
      <c r="B134" s="27" t="s">
        <v>18</v>
      </c>
      <c r="C134" s="46"/>
    </row>
    <row r="135" spans="1:3" x14ac:dyDescent="0.2">
      <c r="A135" s="24" t="s">
        <v>1</v>
      </c>
      <c r="B135" s="28" t="s">
        <v>58</v>
      </c>
      <c r="C135" s="46"/>
    </row>
    <row r="136" spans="1:3" x14ac:dyDescent="0.2">
      <c r="A136" s="24" t="s">
        <v>7</v>
      </c>
      <c r="B136" s="28">
        <v>8320950</v>
      </c>
      <c r="C136" s="46">
        <v>8320050</v>
      </c>
    </row>
    <row r="137" spans="1:3" x14ac:dyDescent="0.2">
      <c r="A137" s="24" t="s">
        <v>8</v>
      </c>
      <c r="B137" s="28">
        <v>924550</v>
      </c>
      <c r="C137" s="46">
        <v>924550</v>
      </c>
    </row>
    <row r="138" spans="1:3" x14ac:dyDescent="0.2">
      <c r="A138" s="24" t="s">
        <v>2</v>
      </c>
      <c r="B138" s="28">
        <f>SUM(B136:B137)</f>
        <v>9245500</v>
      </c>
      <c r="C138" s="46">
        <f>SUM(C136:C137)</f>
        <v>9244600</v>
      </c>
    </row>
    <row r="139" spans="1:3" x14ac:dyDescent="0.2">
      <c r="A139" s="34"/>
      <c r="B139" s="35"/>
    </row>
    <row r="140" spans="1:3" x14ac:dyDescent="0.2">
      <c r="A140" s="7"/>
      <c r="B140" s="36"/>
    </row>
    <row r="141" spans="1:3" x14ac:dyDescent="0.2">
      <c r="A141" s="24" t="s">
        <v>51</v>
      </c>
      <c r="B141" s="25" t="s">
        <v>67</v>
      </c>
      <c r="C141" s="45" t="s">
        <v>70</v>
      </c>
    </row>
    <row r="142" spans="1:3" x14ac:dyDescent="0.2">
      <c r="A142" s="24" t="s">
        <v>4</v>
      </c>
      <c r="B142" s="26" t="s">
        <v>68</v>
      </c>
      <c r="C142" s="46"/>
    </row>
    <row r="143" spans="1:3" x14ac:dyDescent="0.2">
      <c r="A143" s="24" t="s">
        <v>0</v>
      </c>
      <c r="B143" s="32">
        <v>43966</v>
      </c>
      <c r="C143" s="46"/>
    </row>
    <row r="144" spans="1:3" x14ac:dyDescent="0.2">
      <c r="A144" s="24" t="s">
        <v>1</v>
      </c>
      <c r="B144" s="28" t="s">
        <v>69</v>
      </c>
      <c r="C144" s="46"/>
    </row>
    <row r="145" spans="1:3" x14ac:dyDescent="0.2">
      <c r="A145" s="24" t="s">
        <v>7</v>
      </c>
      <c r="B145" s="41">
        <v>27978</v>
      </c>
      <c r="C145" s="46">
        <v>21719</v>
      </c>
    </row>
    <row r="146" spans="1:3" x14ac:dyDescent="0.2">
      <c r="A146" s="24" t="s">
        <v>8</v>
      </c>
      <c r="B146" s="41">
        <v>4691</v>
      </c>
      <c r="C146" s="46">
        <v>99</v>
      </c>
    </row>
    <row r="147" spans="1:3" x14ac:dyDescent="0.2">
      <c r="A147" s="24" t="s">
        <v>2</v>
      </c>
      <c r="B147" s="41">
        <f>SUM(B145:B146)</f>
        <v>32669</v>
      </c>
      <c r="C147" s="46">
        <f>SUM(C145:C146)</f>
        <v>21818</v>
      </c>
    </row>
    <row r="149" spans="1:3" ht="25.5" x14ac:dyDescent="0.2">
      <c r="A149" s="6" t="s">
        <v>3</v>
      </c>
      <c r="B149" s="42" t="s">
        <v>59</v>
      </c>
      <c r="C149" s="45" t="s">
        <v>70</v>
      </c>
    </row>
    <row r="150" spans="1:3" x14ac:dyDescent="0.2">
      <c r="A150" s="6" t="s">
        <v>4</v>
      </c>
      <c r="B150" s="3" t="s">
        <v>60</v>
      </c>
      <c r="C150" s="46"/>
    </row>
    <row r="151" spans="1:3" x14ac:dyDescent="0.2">
      <c r="A151" s="6" t="s">
        <v>0</v>
      </c>
      <c r="B151" s="43">
        <v>43704</v>
      </c>
      <c r="C151" s="46"/>
    </row>
    <row r="152" spans="1:3" x14ac:dyDescent="0.2">
      <c r="A152" s="6" t="s">
        <v>1</v>
      </c>
      <c r="B152" s="3" t="s">
        <v>61</v>
      </c>
      <c r="C152" s="46"/>
    </row>
    <row r="153" spans="1:3" x14ac:dyDescent="0.2">
      <c r="A153" s="6" t="s">
        <v>7</v>
      </c>
      <c r="B153" s="37">
        <v>127147771</v>
      </c>
      <c r="C153" s="46"/>
    </row>
    <row r="154" spans="1:3" ht="38.25" x14ac:dyDescent="0.2">
      <c r="A154" s="6" t="s">
        <v>62</v>
      </c>
      <c r="B154" s="38">
        <f>B155-B153</f>
        <v>6246910198</v>
      </c>
      <c r="C154" s="46">
        <v>5267082672</v>
      </c>
    </row>
    <row r="155" spans="1:3" x14ac:dyDescent="0.2">
      <c r="A155" s="6" t="s">
        <v>2</v>
      </c>
      <c r="B155" s="37">
        <v>6374057969</v>
      </c>
      <c r="C155" s="46">
        <f>SUM(C154)</f>
        <v>5267082672</v>
      </c>
    </row>
    <row r="157" spans="1:3" x14ac:dyDescent="0.2">
      <c r="A157" s="51" t="s">
        <v>3</v>
      </c>
      <c r="B157" s="52" t="s">
        <v>71</v>
      </c>
      <c r="C157" s="45" t="s">
        <v>70</v>
      </c>
    </row>
    <row r="158" spans="1:3" x14ac:dyDescent="0.2">
      <c r="A158" s="51" t="s">
        <v>4</v>
      </c>
      <c r="B158" s="53" t="s">
        <v>72</v>
      </c>
      <c r="C158" s="46"/>
    </row>
    <row r="159" spans="1:3" x14ac:dyDescent="0.2">
      <c r="A159" s="51" t="s">
        <v>0</v>
      </c>
      <c r="B159" s="54">
        <v>44172</v>
      </c>
      <c r="C159" s="46"/>
    </row>
    <row r="160" spans="1:3" x14ac:dyDescent="0.2">
      <c r="A160" s="51" t="s">
        <v>1</v>
      </c>
      <c r="B160" s="53" t="s">
        <v>73</v>
      </c>
      <c r="C160" s="46"/>
    </row>
    <row r="161" spans="1:3" x14ac:dyDescent="0.2">
      <c r="A161" s="51" t="s">
        <v>7</v>
      </c>
      <c r="B161" s="57">
        <v>11511093399</v>
      </c>
      <c r="C161" s="46">
        <v>0</v>
      </c>
    </row>
    <row r="162" spans="1:3" x14ac:dyDescent="0.2">
      <c r="A162" s="51" t="s">
        <v>8</v>
      </c>
      <c r="B162" s="58">
        <v>0</v>
      </c>
      <c r="C162" s="46">
        <v>0</v>
      </c>
    </row>
    <row r="163" spans="1:3" x14ac:dyDescent="0.2">
      <c r="A163" s="51" t="s">
        <v>2</v>
      </c>
      <c r="B163" s="57">
        <v>11511093399</v>
      </c>
      <c r="C163" s="46">
        <v>0</v>
      </c>
    </row>
    <row r="164" spans="1:3" x14ac:dyDescent="0.2">
      <c r="A164" s="49"/>
      <c r="B164" s="50"/>
    </row>
    <row r="165" spans="1:3" x14ac:dyDescent="0.2">
      <c r="A165" s="51" t="s">
        <v>3</v>
      </c>
      <c r="B165" s="52" t="s">
        <v>74</v>
      </c>
      <c r="C165" s="59" t="s">
        <v>70</v>
      </c>
    </row>
    <row r="166" spans="1:3" x14ac:dyDescent="0.2">
      <c r="A166" s="51" t="s">
        <v>4</v>
      </c>
      <c r="B166" s="53" t="s">
        <v>75</v>
      </c>
      <c r="C166" s="46"/>
    </row>
    <row r="167" spans="1:3" x14ac:dyDescent="0.2">
      <c r="A167" s="51" t="s">
        <v>0</v>
      </c>
      <c r="B167" s="54">
        <v>44173</v>
      </c>
      <c r="C167" s="46"/>
    </row>
    <row r="168" spans="1:3" x14ac:dyDescent="0.2">
      <c r="A168" s="51" t="s">
        <v>1</v>
      </c>
      <c r="B168" s="53" t="s">
        <v>76</v>
      </c>
      <c r="C168" s="46"/>
    </row>
    <row r="169" spans="1:3" x14ac:dyDescent="0.2">
      <c r="A169" s="51" t="s">
        <v>7</v>
      </c>
      <c r="B169" s="57">
        <v>6921498</v>
      </c>
      <c r="C169" s="46">
        <v>0</v>
      </c>
    </row>
    <row r="170" spans="1:3" x14ac:dyDescent="0.2">
      <c r="A170" s="51" t="s">
        <v>8</v>
      </c>
      <c r="B170" s="58">
        <v>0</v>
      </c>
      <c r="C170" s="46">
        <v>0</v>
      </c>
    </row>
    <row r="171" spans="1:3" x14ac:dyDescent="0.2">
      <c r="A171" s="51" t="s">
        <v>2</v>
      </c>
      <c r="B171" s="57">
        <v>6921498</v>
      </c>
      <c r="C171" s="46">
        <v>0</v>
      </c>
    </row>
    <row r="172" spans="1:3" x14ac:dyDescent="0.2">
      <c r="A172" s="49"/>
      <c r="B172" s="50"/>
    </row>
    <row r="173" spans="1:3" x14ac:dyDescent="0.2">
      <c r="A173" s="51" t="s">
        <v>3</v>
      </c>
      <c r="B173" s="52" t="s">
        <v>77</v>
      </c>
      <c r="C173" s="59" t="s">
        <v>70</v>
      </c>
    </row>
    <row r="174" spans="1:3" x14ac:dyDescent="0.2">
      <c r="A174" s="51" t="s">
        <v>4</v>
      </c>
      <c r="B174" s="53" t="s">
        <v>78</v>
      </c>
      <c r="C174" s="46"/>
    </row>
    <row r="175" spans="1:3" x14ac:dyDescent="0.2">
      <c r="A175" s="51" t="s">
        <v>0</v>
      </c>
      <c r="B175" s="54">
        <v>44152</v>
      </c>
      <c r="C175" s="46"/>
    </row>
    <row r="176" spans="1:3" x14ac:dyDescent="0.2">
      <c r="A176" s="51" t="s">
        <v>1</v>
      </c>
      <c r="B176" s="53" t="s">
        <v>79</v>
      </c>
      <c r="C176" s="46"/>
    </row>
    <row r="177" spans="1:3" x14ac:dyDescent="0.2">
      <c r="A177" s="51" t="s">
        <v>7</v>
      </c>
      <c r="B177" s="55">
        <v>11959</v>
      </c>
      <c r="C177" s="46">
        <v>0</v>
      </c>
    </row>
    <row r="178" spans="1:3" x14ac:dyDescent="0.2">
      <c r="A178" s="51" t="s">
        <v>8</v>
      </c>
      <c r="B178" s="56">
        <v>2111</v>
      </c>
      <c r="C178" s="46">
        <v>0</v>
      </c>
    </row>
    <row r="179" spans="1:3" x14ac:dyDescent="0.2">
      <c r="A179" s="14" t="s">
        <v>2</v>
      </c>
      <c r="B179" s="48">
        <v>14070</v>
      </c>
      <c r="C179" s="46">
        <v>0</v>
      </c>
    </row>
  </sheetData>
  <mergeCells count="3">
    <mergeCell ref="A4:C4"/>
    <mergeCell ref="A6:C6"/>
    <mergeCell ref="B2:C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 xml:space="preserve">&amp;C&amp;P&amp;R
</oddFooter>
  </headerFooter>
  <rowBreaks count="1" manualBreakCount="1">
    <brk id="82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Kántor Zsuzsanna</dc:creator>
  <cp:lastModifiedBy>Horváth Laura Liliána</cp:lastModifiedBy>
  <cp:lastPrinted>2021-05-14T10:05:46Z</cp:lastPrinted>
  <dcterms:created xsi:type="dcterms:W3CDTF">2011-11-04T08:04:43Z</dcterms:created>
  <dcterms:modified xsi:type="dcterms:W3CDTF">2021-06-09T08:48:16Z</dcterms:modified>
</cp:coreProperties>
</file>