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4825EC8D-6F44-44C1-90BE-ED6A378EE832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K12" i="1"/>
  <c r="K226" i="1"/>
  <c r="J12" i="1"/>
  <c r="L12" i="1"/>
  <c r="L226" i="1"/>
  <c r="G12" i="1"/>
  <c r="G226" i="1"/>
  <c r="C226" i="1"/>
  <c r="D226" i="1"/>
  <c r="E226" i="1"/>
  <c r="F226" i="1"/>
  <c r="H226" i="1"/>
  <c r="I226" i="1"/>
  <c r="J226" i="1"/>
  <c r="B226" i="1"/>
  <c r="B227" i="1"/>
  <c r="K15" i="1"/>
  <c r="K229" i="1"/>
  <c r="J15" i="1"/>
  <c r="L15" i="1"/>
  <c r="G15" i="1"/>
  <c r="G229" i="1"/>
  <c r="D15" i="1"/>
  <c r="D229" i="1"/>
  <c r="C229" i="1"/>
  <c r="E229" i="1"/>
  <c r="F229" i="1"/>
  <c r="H229" i="1"/>
  <c r="I229" i="1"/>
  <c r="J229" i="1"/>
  <c r="B229" i="1"/>
  <c r="D12" i="1"/>
  <c r="J19" i="1"/>
  <c r="I233" i="1"/>
  <c r="J10" i="1"/>
  <c r="H50" i="1"/>
  <c r="F58" i="1"/>
  <c r="H61" i="1"/>
  <c r="C55" i="1"/>
  <c r="E55" i="1"/>
  <c r="E269" i="1"/>
  <c r="F55" i="1"/>
  <c r="H55" i="1"/>
  <c r="I55" i="1"/>
  <c r="B55" i="1"/>
  <c r="K54" i="1"/>
  <c r="J54" i="1"/>
  <c r="G54" i="1"/>
  <c r="K126" i="1"/>
  <c r="J126" i="1"/>
  <c r="G126" i="1"/>
  <c r="D126" i="1"/>
  <c r="K197" i="1"/>
  <c r="J197" i="1"/>
  <c r="G197" i="1"/>
  <c r="D197" i="1"/>
  <c r="C268" i="1"/>
  <c r="E268" i="1"/>
  <c r="F268" i="1"/>
  <c r="H268" i="1"/>
  <c r="I268" i="1"/>
  <c r="B268" i="1"/>
  <c r="D54" i="1"/>
  <c r="E35" i="1"/>
  <c r="E17" i="1"/>
  <c r="E21" i="1"/>
  <c r="E235" i="1"/>
  <c r="E24" i="1"/>
  <c r="E50" i="1"/>
  <c r="E58" i="1"/>
  <c r="E61" i="1"/>
  <c r="E67" i="1"/>
  <c r="E89" i="1"/>
  <c r="E93" i="1"/>
  <c r="E107" i="1"/>
  <c r="E122" i="1"/>
  <c r="E127" i="1"/>
  <c r="E130" i="1"/>
  <c r="E133" i="1"/>
  <c r="E139" i="1"/>
  <c r="E160" i="1"/>
  <c r="E164" i="1"/>
  <c r="E167" i="1"/>
  <c r="E178" i="1"/>
  <c r="E193" i="1"/>
  <c r="E198" i="1"/>
  <c r="E201" i="1"/>
  <c r="E204" i="1"/>
  <c r="E210" i="1"/>
  <c r="F17" i="1"/>
  <c r="F21" i="1"/>
  <c r="F235" i="1"/>
  <c r="F24" i="1"/>
  <c r="F35" i="1"/>
  <c r="F50" i="1"/>
  <c r="F61" i="1"/>
  <c r="F67" i="1"/>
  <c r="F89" i="1"/>
  <c r="F93" i="1"/>
  <c r="F107" i="1"/>
  <c r="F122" i="1"/>
  <c r="F127" i="1"/>
  <c r="F130" i="1"/>
  <c r="F133" i="1"/>
  <c r="F139" i="1"/>
  <c r="F160" i="1"/>
  <c r="F164" i="1"/>
  <c r="F167" i="1"/>
  <c r="F178" i="1"/>
  <c r="F193" i="1"/>
  <c r="F198" i="1"/>
  <c r="F201" i="1"/>
  <c r="F204" i="1"/>
  <c r="F210" i="1"/>
  <c r="G9" i="1"/>
  <c r="G10" i="1"/>
  <c r="G11" i="1"/>
  <c r="G13" i="1"/>
  <c r="G14" i="1"/>
  <c r="G16" i="1"/>
  <c r="G18" i="1"/>
  <c r="G19" i="1"/>
  <c r="G22" i="1"/>
  <c r="G23" i="1"/>
  <c r="G25" i="1"/>
  <c r="G26" i="1"/>
  <c r="G27" i="1"/>
  <c r="G28" i="1"/>
  <c r="G29" i="1"/>
  <c r="G30" i="1"/>
  <c r="G31" i="1"/>
  <c r="G245" i="1"/>
  <c r="G32" i="1"/>
  <c r="G33" i="1"/>
  <c r="G34" i="1"/>
  <c r="G36" i="1"/>
  <c r="G37" i="1"/>
  <c r="G38" i="1"/>
  <c r="G39" i="1"/>
  <c r="G41" i="1"/>
  <c r="G42" i="1"/>
  <c r="G44" i="1"/>
  <c r="G46" i="1"/>
  <c r="G47" i="1"/>
  <c r="G48" i="1"/>
  <c r="G49" i="1"/>
  <c r="G51" i="1"/>
  <c r="G52" i="1"/>
  <c r="G266" i="1"/>
  <c r="G53" i="1"/>
  <c r="G56" i="1"/>
  <c r="G57" i="1"/>
  <c r="G59" i="1"/>
  <c r="G60" i="1"/>
  <c r="G63" i="1"/>
  <c r="G64" i="1"/>
  <c r="G65" i="1"/>
  <c r="G66" i="1"/>
  <c r="G67" i="1"/>
  <c r="G281" i="1"/>
  <c r="G81" i="1"/>
  <c r="G82" i="1"/>
  <c r="G83" i="1"/>
  <c r="G85" i="1"/>
  <c r="G86" i="1"/>
  <c r="G88" i="1"/>
  <c r="G90" i="1"/>
  <c r="G91" i="1"/>
  <c r="G96" i="1"/>
  <c r="G97" i="1"/>
  <c r="G98" i="1"/>
  <c r="G99" i="1"/>
  <c r="G100" i="1"/>
  <c r="G101" i="1"/>
  <c r="G102" i="1"/>
  <c r="G103" i="1"/>
  <c r="G104" i="1"/>
  <c r="G105" i="1"/>
  <c r="G108" i="1"/>
  <c r="G109" i="1"/>
  <c r="G110" i="1"/>
  <c r="G111" i="1"/>
  <c r="G113" i="1"/>
  <c r="G114" i="1"/>
  <c r="G116" i="1"/>
  <c r="G117" i="1"/>
  <c r="G118" i="1"/>
  <c r="G119" i="1"/>
  <c r="G120" i="1"/>
  <c r="G121" i="1"/>
  <c r="G123" i="1"/>
  <c r="G124" i="1"/>
  <c r="G125" i="1"/>
  <c r="G128" i="1"/>
  <c r="G129" i="1"/>
  <c r="G131" i="1"/>
  <c r="G132" i="1"/>
  <c r="G135" i="1"/>
  <c r="G136" i="1"/>
  <c r="G137" i="1"/>
  <c r="G138" i="1"/>
  <c r="G152" i="1"/>
  <c r="G153" i="1"/>
  <c r="G154" i="1"/>
  <c r="G156" i="1"/>
  <c r="G157" i="1"/>
  <c r="G159" i="1"/>
  <c r="G161" i="1"/>
  <c r="G162" i="1"/>
  <c r="G165" i="1"/>
  <c r="G166" i="1"/>
  <c r="G168" i="1"/>
  <c r="G169" i="1"/>
  <c r="G170" i="1"/>
  <c r="G171" i="1"/>
  <c r="G172" i="1"/>
  <c r="G173" i="1"/>
  <c r="G174" i="1"/>
  <c r="G175" i="1"/>
  <c r="G176" i="1"/>
  <c r="G177" i="1"/>
  <c r="G179" i="1"/>
  <c r="G180" i="1"/>
  <c r="G181" i="1"/>
  <c r="G182" i="1"/>
  <c r="G184" i="1"/>
  <c r="G185" i="1"/>
  <c r="G187" i="1"/>
  <c r="G188" i="1"/>
  <c r="G189" i="1"/>
  <c r="G190" i="1"/>
  <c r="G191" i="1"/>
  <c r="G192" i="1"/>
  <c r="G194" i="1"/>
  <c r="G195" i="1"/>
  <c r="G196" i="1"/>
  <c r="G199" i="1"/>
  <c r="G200" i="1"/>
  <c r="G201" i="1"/>
  <c r="G202" i="1"/>
  <c r="G203" i="1"/>
  <c r="G206" i="1"/>
  <c r="G207" i="1"/>
  <c r="G208" i="1"/>
  <c r="G209" i="1"/>
  <c r="E257" i="1"/>
  <c r="F257" i="1"/>
  <c r="G43" i="1"/>
  <c r="G115" i="1"/>
  <c r="G186" i="1"/>
  <c r="E234" i="1"/>
  <c r="F234" i="1"/>
  <c r="G20" i="1"/>
  <c r="G92" i="1"/>
  <c r="G163" i="1"/>
  <c r="H89" i="1"/>
  <c r="H160" i="1"/>
  <c r="G94" i="1"/>
  <c r="G95" i="1"/>
  <c r="G106" i="1"/>
  <c r="G40" i="1"/>
  <c r="G112" i="1"/>
  <c r="G183" i="1"/>
  <c r="G45" i="1"/>
  <c r="G259" i="1"/>
  <c r="F224" i="1"/>
  <c r="F225" i="1"/>
  <c r="F227" i="1"/>
  <c r="F228" i="1"/>
  <c r="F230" i="1"/>
  <c r="F232" i="1"/>
  <c r="F233" i="1"/>
  <c r="F236" i="1"/>
  <c r="F237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8" i="1"/>
  <c r="F259" i="1"/>
  <c r="F260" i="1"/>
  <c r="F261" i="1"/>
  <c r="F262" i="1"/>
  <c r="F263" i="1"/>
  <c r="F265" i="1"/>
  <c r="F266" i="1"/>
  <c r="F267" i="1"/>
  <c r="F270" i="1"/>
  <c r="F271" i="1"/>
  <c r="F273" i="1"/>
  <c r="F274" i="1"/>
  <c r="F277" i="1"/>
  <c r="F278" i="1"/>
  <c r="F279" i="1"/>
  <c r="F280" i="1"/>
  <c r="E224" i="1"/>
  <c r="E225" i="1"/>
  <c r="E227" i="1"/>
  <c r="E228" i="1"/>
  <c r="E230" i="1"/>
  <c r="E232" i="1"/>
  <c r="E233" i="1"/>
  <c r="E236" i="1"/>
  <c r="E237" i="1"/>
  <c r="E239" i="1"/>
  <c r="E240" i="1"/>
  <c r="E241" i="1"/>
  <c r="E242" i="1"/>
  <c r="E243" i="1"/>
  <c r="E244" i="1"/>
  <c r="E245" i="1"/>
  <c r="E246" i="1"/>
  <c r="E247" i="1"/>
  <c r="E248" i="1"/>
  <c r="E250" i="1"/>
  <c r="E251" i="1"/>
  <c r="E252" i="1"/>
  <c r="E253" i="1"/>
  <c r="E254" i="1"/>
  <c r="E255" i="1"/>
  <c r="E256" i="1"/>
  <c r="E258" i="1"/>
  <c r="E259" i="1"/>
  <c r="E260" i="1"/>
  <c r="E261" i="1"/>
  <c r="E262" i="1"/>
  <c r="E263" i="1"/>
  <c r="E265" i="1"/>
  <c r="E266" i="1"/>
  <c r="E267" i="1"/>
  <c r="E270" i="1"/>
  <c r="E271" i="1"/>
  <c r="E273" i="1"/>
  <c r="E274" i="1"/>
  <c r="E277" i="1"/>
  <c r="E278" i="1"/>
  <c r="E279" i="1"/>
  <c r="E280" i="1"/>
  <c r="E223" i="1"/>
  <c r="F223" i="1"/>
  <c r="H223" i="1"/>
  <c r="J81" i="1"/>
  <c r="K152" i="1"/>
  <c r="K153" i="1"/>
  <c r="K154" i="1"/>
  <c r="K156" i="1"/>
  <c r="K157" i="1"/>
  <c r="K159" i="1"/>
  <c r="K161" i="1"/>
  <c r="K162" i="1"/>
  <c r="K165" i="1"/>
  <c r="K166" i="1"/>
  <c r="K168" i="1"/>
  <c r="K169" i="1"/>
  <c r="K170" i="1"/>
  <c r="K171" i="1"/>
  <c r="K172" i="1"/>
  <c r="K173" i="1"/>
  <c r="K174" i="1"/>
  <c r="K175" i="1"/>
  <c r="K176" i="1"/>
  <c r="K177" i="1"/>
  <c r="K179" i="1"/>
  <c r="K180" i="1"/>
  <c r="K181" i="1"/>
  <c r="K182" i="1"/>
  <c r="K184" i="1"/>
  <c r="K185" i="1"/>
  <c r="K187" i="1"/>
  <c r="K188" i="1"/>
  <c r="K189" i="1"/>
  <c r="K190" i="1"/>
  <c r="K191" i="1"/>
  <c r="K192" i="1"/>
  <c r="K194" i="1"/>
  <c r="K195" i="1"/>
  <c r="K196" i="1"/>
  <c r="K199" i="1"/>
  <c r="K200" i="1"/>
  <c r="K202" i="1"/>
  <c r="K203" i="1"/>
  <c r="K206" i="1"/>
  <c r="K207" i="1"/>
  <c r="K208" i="1"/>
  <c r="K209" i="1"/>
  <c r="I160" i="1"/>
  <c r="I164" i="1"/>
  <c r="I167" i="1"/>
  <c r="I178" i="1"/>
  <c r="I193" i="1"/>
  <c r="I198" i="1"/>
  <c r="I201" i="1"/>
  <c r="I204" i="1"/>
  <c r="I210" i="1"/>
  <c r="J208" i="1"/>
  <c r="J206" i="1"/>
  <c r="J207" i="1"/>
  <c r="J209" i="1"/>
  <c r="J177" i="1"/>
  <c r="J168" i="1"/>
  <c r="J169" i="1"/>
  <c r="J170" i="1"/>
  <c r="L170" i="1"/>
  <c r="J171" i="1"/>
  <c r="J172" i="1"/>
  <c r="L172" i="1"/>
  <c r="J173" i="1"/>
  <c r="J174" i="1"/>
  <c r="J175" i="1"/>
  <c r="J176" i="1"/>
  <c r="J152" i="1"/>
  <c r="L152" i="1"/>
  <c r="J153" i="1"/>
  <c r="J154" i="1"/>
  <c r="J156" i="1"/>
  <c r="J157" i="1"/>
  <c r="L157" i="1"/>
  <c r="J159" i="1"/>
  <c r="J161" i="1"/>
  <c r="J162" i="1"/>
  <c r="J165" i="1"/>
  <c r="J166" i="1"/>
  <c r="J179" i="1"/>
  <c r="J180" i="1"/>
  <c r="J181" i="1"/>
  <c r="J182" i="1"/>
  <c r="J184" i="1"/>
  <c r="J185" i="1"/>
  <c r="J187" i="1"/>
  <c r="J188" i="1"/>
  <c r="J189" i="1"/>
  <c r="J190" i="1"/>
  <c r="J191" i="1"/>
  <c r="J192" i="1"/>
  <c r="J194" i="1"/>
  <c r="J195" i="1"/>
  <c r="J196" i="1"/>
  <c r="J199" i="1"/>
  <c r="L199" i="1"/>
  <c r="J200" i="1"/>
  <c r="J202" i="1"/>
  <c r="J203" i="1"/>
  <c r="K163" i="1"/>
  <c r="K183" i="1"/>
  <c r="K186" i="1"/>
  <c r="J163" i="1"/>
  <c r="J183" i="1"/>
  <c r="J186" i="1"/>
  <c r="H167" i="1"/>
  <c r="H164" i="1"/>
  <c r="K136" i="1"/>
  <c r="K137" i="1"/>
  <c r="K138" i="1"/>
  <c r="J136" i="1"/>
  <c r="J137" i="1"/>
  <c r="J138" i="1"/>
  <c r="K135" i="1"/>
  <c r="J135" i="1"/>
  <c r="K131" i="1"/>
  <c r="K132" i="1"/>
  <c r="J132" i="1"/>
  <c r="J131" i="1"/>
  <c r="K129" i="1"/>
  <c r="J129" i="1"/>
  <c r="K128" i="1"/>
  <c r="J128" i="1"/>
  <c r="K124" i="1"/>
  <c r="K125" i="1"/>
  <c r="J124" i="1"/>
  <c r="J125" i="1"/>
  <c r="K123" i="1"/>
  <c r="J123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K108" i="1"/>
  <c r="J108" i="1"/>
  <c r="K98" i="1"/>
  <c r="K99" i="1"/>
  <c r="K100" i="1"/>
  <c r="K101" i="1"/>
  <c r="K102" i="1"/>
  <c r="K103" i="1"/>
  <c r="K104" i="1"/>
  <c r="K105" i="1"/>
  <c r="K106" i="1"/>
  <c r="J98" i="1"/>
  <c r="J99" i="1"/>
  <c r="J100" i="1"/>
  <c r="J101" i="1"/>
  <c r="J102" i="1"/>
  <c r="J103" i="1"/>
  <c r="J104" i="1"/>
  <c r="J105" i="1"/>
  <c r="J106" i="1"/>
  <c r="K97" i="1"/>
  <c r="J97" i="1"/>
  <c r="K95" i="1"/>
  <c r="J95" i="1"/>
  <c r="K94" i="1"/>
  <c r="J94" i="1"/>
  <c r="K92" i="1"/>
  <c r="J92" i="1"/>
  <c r="K91" i="1"/>
  <c r="J91" i="1"/>
  <c r="J93" i="1"/>
  <c r="K90" i="1"/>
  <c r="J90" i="1"/>
  <c r="K82" i="1"/>
  <c r="K83" i="1"/>
  <c r="K85" i="1"/>
  <c r="K86" i="1"/>
  <c r="K88" i="1"/>
  <c r="J82" i="1"/>
  <c r="J83" i="1"/>
  <c r="J85" i="1"/>
  <c r="J86" i="1"/>
  <c r="J88" i="1"/>
  <c r="K81" i="1"/>
  <c r="D106" i="1"/>
  <c r="K20" i="1"/>
  <c r="J20" i="1"/>
  <c r="K18" i="1"/>
  <c r="J18" i="1"/>
  <c r="K64" i="1"/>
  <c r="K65" i="1"/>
  <c r="K66" i="1"/>
  <c r="J64" i="1"/>
  <c r="J65" i="1"/>
  <c r="L65" i="1"/>
  <c r="L279" i="1"/>
  <c r="J66" i="1"/>
  <c r="K63" i="1"/>
  <c r="J63" i="1"/>
  <c r="K60" i="1"/>
  <c r="J60" i="1"/>
  <c r="K59" i="1"/>
  <c r="J59" i="1"/>
  <c r="K57" i="1"/>
  <c r="K271" i="1"/>
  <c r="J57" i="1"/>
  <c r="K56" i="1"/>
  <c r="J56" i="1"/>
  <c r="K52" i="1"/>
  <c r="K53" i="1"/>
  <c r="J52" i="1"/>
  <c r="J53" i="1"/>
  <c r="K51" i="1"/>
  <c r="J51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K36" i="1"/>
  <c r="J36" i="1"/>
  <c r="K26" i="1"/>
  <c r="K27" i="1"/>
  <c r="K28" i="1"/>
  <c r="K29" i="1"/>
  <c r="K30" i="1"/>
  <c r="K31" i="1"/>
  <c r="K32" i="1"/>
  <c r="K33" i="1"/>
  <c r="K34" i="1"/>
  <c r="J26" i="1"/>
  <c r="J27" i="1"/>
  <c r="J28" i="1"/>
  <c r="J29" i="1"/>
  <c r="L29" i="1"/>
  <c r="L243" i="1"/>
  <c r="J30" i="1"/>
  <c r="J244" i="1"/>
  <c r="J31" i="1"/>
  <c r="J32" i="1"/>
  <c r="J33" i="1"/>
  <c r="J247" i="1"/>
  <c r="J34" i="1"/>
  <c r="K25" i="1"/>
  <c r="J25" i="1"/>
  <c r="K23" i="1"/>
  <c r="K22" i="1"/>
  <c r="J22" i="1"/>
  <c r="K10" i="1"/>
  <c r="K11" i="1"/>
  <c r="K13" i="1"/>
  <c r="K14" i="1"/>
  <c r="K228" i="1"/>
  <c r="K16" i="1"/>
  <c r="J13" i="1"/>
  <c r="J14" i="1"/>
  <c r="J16" i="1"/>
  <c r="J230" i="1"/>
  <c r="K9" i="1"/>
  <c r="J9" i="1"/>
  <c r="B137" i="1"/>
  <c r="B139" i="1"/>
  <c r="C137" i="1"/>
  <c r="C279" i="1"/>
  <c r="D64" i="1"/>
  <c r="D278" i="1"/>
  <c r="C278" i="1"/>
  <c r="H278" i="1"/>
  <c r="I278" i="1"/>
  <c r="B278" i="1"/>
  <c r="B50" i="1"/>
  <c r="C50" i="1"/>
  <c r="D36" i="1"/>
  <c r="D37" i="1"/>
  <c r="D38" i="1"/>
  <c r="D39" i="1"/>
  <c r="D41" i="1"/>
  <c r="D42" i="1"/>
  <c r="D44" i="1"/>
  <c r="D46" i="1"/>
  <c r="D47" i="1"/>
  <c r="D48" i="1"/>
  <c r="D49" i="1"/>
  <c r="I50" i="1"/>
  <c r="H122" i="1"/>
  <c r="H21" i="1"/>
  <c r="H35" i="1"/>
  <c r="H58" i="1"/>
  <c r="H67" i="1"/>
  <c r="B122" i="1"/>
  <c r="B93" i="1"/>
  <c r="B89" i="1"/>
  <c r="B17" i="1"/>
  <c r="B21" i="1"/>
  <c r="B24" i="1"/>
  <c r="B35" i="1"/>
  <c r="B58" i="1"/>
  <c r="B61" i="1"/>
  <c r="B67" i="1"/>
  <c r="C17" i="1"/>
  <c r="C21" i="1"/>
  <c r="C24" i="1"/>
  <c r="C35" i="1"/>
  <c r="C58" i="1"/>
  <c r="C61" i="1"/>
  <c r="D9" i="1"/>
  <c r="D10" i="1"/>
  <c r="D11" i="1"/>
  <c r="D13" i="1"/>
  <c r="D14" i="1"/>
  <c r="D16" i="1"/>
  <c r="D18" i="1"/>
  <c r="D19" i="1"/>
  <c r="D22" i="1"/>
  <c r="D23" i="1"/>
  <c r="D25" i="1"/>
  <c r="D26" i="1"/>
  <c r="D27" i="1"/>
  <c r="D28" i="1"/>
  <c r="D29" i="1"/>
  <c r="D30" i="1"/>
  <c r="D31" i="1"/>
  <c r="D32" i="1"/>
  <c r="D33" i="1"/>
  <c r="D51" i="1"/>
  <c r="D52" i="1"/>
  <c r="D53" i="1"/>
  <c r="D56" i="1"/>
  <c r="D57" i="1"/>
  <c r="D59" i="1"/>
  <c r="D60" i="1"/>
  <c r="I17" i="1"/>
  <c r="I24" i="1"/>
  <c r="I35" i="1"/>
  <c r="I58" i="1"/>
  <c r="I61" i="1"/>
  <c r="D99" i="1"/>
  <c r="D170" i="1"/>
  <c r="H241" i="1"/>
  <c r="I241" i="1"/>
  <c r="C241" i="1"/>
  <c r="D66" i="1"/>
  <c r="D280" i="1"/>
  <c r="C67" i="1"/>
  <c r="D63" i="1"/>
  <c r="D65" i="1"/>
  <c r="I67" i="1"/>
  <c r="D135" i="1"/>
  <c r="D137" i="1"/>
  <c r="H139" i="1"/>
  <c r="I139" i="1"/>
  <c r="C210" i="1"/>
  <c r="D206" i="1"/>
  <c r="D208" i="1"/>
  <c r="H210" i="1"/>
  <c r="B210" i="1"/>
  <c r="C280" i="1"/>
  <c r="H280" i="1"/>
  <c r="I280" i="1"/>
  <c r="B280" i="1"/>
  <c r="D120" i="1"/>
  <c r="D191" i="1"/>
  <c r="C262" i="1"/>
  <c r="H262" i="1"/>
  <c r="I262" i="1"/>
  <c r="B262" i="1"/>
  <c r="H93" i="1"/>
  <c r="H134" i="1"/>
  <c r="H130" i="1"/>
  <c r="H133" i="1"/>
  <c r="H96" i="1"/>
  <c r="H107" i="1"/>
  <c r="H127" i="1"/>
  <c r="H178" i="1"/>
  <c r="H193" i="1"/>
  <c r="H198" i="1"/>
  <c r="H201" i="1"/>
  <c r="H204" i="1"/>
  <c r="I122" i="1"/>
  <c r="I93" i="1"/>
  <c r="I107" i="1"/>
  <c r="I96" i="1"/>
  <c r="I89" i="1"/>
  <c r="I127" i="1"/>
  <c r="I130" i="1"/>
  <c r="I133" i="1"/>
  <c r="C160" i="1"/>
  <c r="C164" i="1"/>
  <c r="C167" i="1"/>
  <c r="C178" i="1"/>
  <c r="C193" i="1"/>
  <c r="C198" i="1"/>
  <c r="C201" i="1"/>
  <c r="C204" i="1"/>
  <c r="D179" i="1"/>
  <c r="D180" i="1"/>
  <c r="D181" i="1"/>
  <c r="D182" i="1"/>
  <c r="D184" i="1"/>
  <c r="D185" i="1"/>
  <c r="D187" i="1"/>
  <c r="D188" i="1"/>
  <c r="D189" i="1"/>
  <c r="D190" i="1"/>
  <c r="D192" i="1"/>
  <c r="D168" i="1"/>
  <c r="D169" i="1"/>
  <c r="D171" i="1"/>
  <c r="D172" i="1"/>
  <c r="D173" i="1"/>
  <c r="D174" i="1"/>
  <c r="D175" i="1"/>
  <c r="D176" i="1"/>
  <c r="D177" i="1"/>
  <c r="D152" i="1"/>
  <c r="D153" i="1"/>
  <c r="D154" i="1"/>
  <c r="D156" i="1"/>
  <c r="D157" i="1"/>
  <c r="D159" i="1"/>
  <c r="D161" i="1"/>
  <c r="D162" i="1"/>
  <c r="D165" i="1"/>
  <c r="D166" i="1"/>
  <c r="D194" i="1"/>
  <c r="D195" i="1"/>
  <c r="D196" i="1"/>
  <c r="D199" i="1"/>
  <c r="D200" i="1"/>
  <c r="D202" i="1"/>
  <c r="D203" i="1"/>
  <c r="B160" i="1"/>
  <c r="B164" i="1"/>
  <c r="B167" i="1"/>
  <c r="B178" i="1"/>
  <c r="B193" i="1"/>
  <c r="B198" i="1"/>
  <c r="B201" i="1"/>
  <c r="B204" i="1"/>
  <c r="C89" i="1"/>
  <c r="C93" i="1"/>
  <c r="C96" i="1"/>
  <c r="C107" i="1"/>
  <c r="C122" i="1"/>
  <c r="C127" i="1"/>
  <c r="C130" i="1"/>
  <c r="C133" i="1"/>
  <c r="D108" i="1"/>
  <c r="D109" i="1"/>
  <c r="D110" i="1"/>
  <c r="D111" i="1"/>
  <c r="D113" i="1"/>
  <c r="D114" i="1"/>
  <c r="D116" i="1"/>
  <c r="D117" i="1"/>
  <c r="D118" i="1"/>
  <c r="D119" i="1"/>
  <c r="D121" i="1"/>
  <c r="D97" i="1"/>
  <c r="D98" i="1"/>
  <c r="D100" i="1"/>
  <c r="D101" i="1"/>
  <c r="D102" i="1"/>
  <c r="D103" i="1"/>
  <c r="D104" i="1"/>
  <c r="D105" i="1"/>
  <c r="D81" i="1"/>
  <c r="D82" i="1"/>
  <c r="D83" i="1"/>
  <c r="D85" i="1"/>
  <c r="D86" i="1"/>
  <c r="D88" i="1"/>
  <c r="D90" i="1"/>
  <c r="D91" i="1"/>
  <c r="D94" i="1"/>
  <c r="D95" i="1"/>
  <c r="D123" i="1"/>
  <c r="D124" i="1"/>
  <c r="D125" i="1"/>
  <c r="D128" i="1"/>
  <c r="D129" i="1"/>
  <c r="D131" i="1"/>
  <c r="D132" i="1"/>
  <c r="B96" i="1"/>
  <c r="B107" i="1"/>
  <c r="B127" i="1"/>
  <c r="B130" i="1"/>
  <c r="B133" i="1"/>
  <c r="H279" i="1"/>
  <c r="I279" i="1"/>
  <c r="C277" i="1"/>
  <c r="H277" i="1"/>
  <c r="I277" i="1"/>
  <c r="B277" i="1"/>
  <c r="C259" i="1"/>
  <c r="D45" i="1"/>
  <c r="H259" i="1"/>
  <c r="I259" i="1"/>
  <c r="B259" i="1"/>
  <c r="C248" i="1"/>
  <c r="H248" i="1"/>
  <c r="I248" i="1"/>
  <c r="B248" i="1"/>
  <c r="I224" i="1"/>
  <c r="I225" i="1"/>
  <c r="I227" i="1"/>
  <c r="I228" i="1"/>
  <c r="I230" i="1"/>
  <c r="I232" i="1"/>
  <c r="I234" i="1"/>
  <c r="I236" i="1"/>
  <c r="I237" i="1"/>
  <c r="I239" i="1"/>
  <c r="I240" i="1"/>
  <c r="I242" i="1"/>
  <c r="I243" i="1"/>
  <c r="I244" i="1"/>
  <c r="I245" i="1"/>
  <c r="I246" i="1"/>
  <c r="I247" i="1"/>
  <c r="I250" i="1"/>
  <c r="I251" i="1"/>
  <c r="I252" i="1"/>
  <c r="I253" i="1"/>
  <c r="I254" i="1"/>
  <c r="I255" i="1"/>
  <c r="I256" i="1"/>
  <c r="I257" i="1"/>
  <c r="I258" i="1"/>
  <c r="I260" i="1"/>
  <c r="I261" i="1"/>
  <c r="I263" i="1"/>
  <c r="I265" i="1"/>
  <c r="I266" i="1"/>
  <c r="I267" i="1"/>
  <c r="I270" i="1"/>
  <c r="I271" i="1"/>
  <c r="I273" i="1"/>
  <c r="I274" i="1"/>
  <c r="H227" i="1"/>
  <c r="H228" i="1"/>
  <c r="H230" i="1"/>
  <c r="H232" i="1"/>
  <c r="H233" i="1"/>
  <c r="H234" i="1"/>
  <c r="H236" i="1"/>
  <c r="H239" i="1"/>
  <c r="H240" i="1"/>
  <c r="H242" i="1"/>
  <c r="H243" i="1"/>
  <c r="H244" i="1"/>
  <c r="H245" i="1"/>
  <c r="H246" i="1"/>
  <c r="H247" i="1"/>
  <c r="H250" i="1"/>
  <c r="H251" i="1"/>
  <c r="H252" i="1"/>
  <c r="H253" i="1"/>
  <c r="H254" i="1"/>
  <c r="H255" i="1"/>
  <c r="H256" i="1"/>
  <c r="H257" i="1"/>
  <c r="H258" i="1"/>
  <c r="H260" i="1"/>
  <c r="H261" i="1"/>
  <c r="H263" i="1"/>
  <c r="H265" i="1"/>
  <c r="H266" i="1"/>
  <c r="H267" i="1"/>
  <c r="H270" i="1"/>
  <c r="H271" i="1"/>
  <c r="H273" i="1"/>
  <c r="H274" i="1"/>
  <c r="I223" i="1"/>
  <c r="B251" i="1"/>
  <c r="B234" i="1"/>
  <c r="D20" i="1"/>
  <c r="D92" i="1"/>
  <c r="D163" i="1"/>
  <c r="C234" i="1"/>
  <c r="D115" i="1"/>
  <c r="D43" i="1"/>
  <c r="C257" i="1"/>
  <c r="B257" i="1"/>
  <c r="D254" i="1"/>
  <c r="D183" i="1"/>
  <c r="D112" i="1"/>
  <c r="D40" i="1"/>
  <c r="B224" i="1"/>
  <c r="C224" i="1"/>
  <c r="C225" i="1"/>
  <c r="C227" i="1"/>
  <c r="C228" i="1"/>
  <c r="C230" i="1"/>
  <c r="C232" i="1"/>
  <c r="C233" i="1"/>
  <c r="C236" i="1"/>
  <c r="C237" i="1"/>
  <c r="C239" i="1"/>
  <c r="C240" i="1"/>
  <c r="C242" i="1"/>
  <c r="C243" i="1"/>
  <c r="C244" i="1"/>
  <c r="C245" i="1"/>
  <c r="C246" i="1"/>
  <c r="C247" i="1"/>
  <c r="C250" i="1"/>
  <c r="C251" i="1"/>
  <c r="C252" i="1"/>
  <c r="C253" i="1"/>
  <c r="C255" i="1"/>
  <c r="C256" i="1"/>
  <c r="C258" i="1"/>
  <c r="C260" i="1"/>
  <c r="C261" i="1"/>
  <c r="C263" i="1"/>
  <c r="C265" i="1"/>
  <c r="C266" i="1"/>
  <c r="C267" i="1"/>
  <c r="C270" i="1"/>
  <c r="C271" i="1"/>
  <c r="C273" i="1"/>
  <c r="C274" i="1"/>
  <c r="C223" i="1"/>
  <c r="B225" i="1"/>
  <c r="B228" i="1"/>
  <c r="B230" i="1"/>
  <c r="B232" i="1"/>
  <c r="B233" i="1"/>
  <c r="B236" i="1"/>
  <c r="B237" i="1"/>
  <c r="B239" i="1"/>
  <c r="B240" i="1"/>
  <c r="B242" i="1"/>
  <c r="B243" i="1"/>
  <c r="B244" i="1"/>
  <c r="B245" i="1"/>
  <c r="B246" i="1"/>
  <c r="B247" i="1"/>
  <c r="B250" i="1"/>
  <c r="B252" i="1"/>
  <c r="B253" i="1"/>
  <c r="B255" i="1"/>
  <c r="B256" i="1"/>
  <c r="B258" i="1"/>
  <c r="B260" i="1"/>
  <c r="B261" i="1"/>
  <c r="B263" i="1"/>
  <c r="B265" i="1"/>
  <c r="B266" i="1"/>
  <c r="B267" i="1"/>
  <c r="B270" i="1"/>
  <c r="B271" i="1"/>
  <c r="B273" i="1"/>
  <c r="B274" i="1"/>
  <c r="B223" i="1"/>
  <c r="H225" i="1"/>
  <c r="J11" i="1"/>
  <c r="H237" i="1"/>
  <c r="J23" i="1"/>
  <c r="H24" i="1"/>
  <c r="L175" i="1"/>
  <c r="L173" i="1"/>
  <c r="L33" i="1"/>
  <c r="K266" i="1"/>
  <c r="J232" i="1"/>
  <c r="J242" i="1"/>
  <c r="F281" i="1"/>
  <c r="E281" i="1"/>
  <c r="H281" i="1"/>
  <c r="K239" i="1"/>
  <c r="E264" i="1"/>
  <c r="D251" i="1"/>
  <c r="L108" i="1"/>
  <c r="G255" i="1"/>
  <c r="C139" i="1"/>
  <c r="C281" i="1"/>
  <c r="G50" i="1"/>
  <c r="L120" i="1"/>
  <c r="G21" i="1"/>
  <c r="L31" i="1"/>
  <c r="L245" i="1"/>
  <c r="L28" i="1"/>
  <c r="K247" i="1"/>
  <c r="J254" i="1"/>
  <c r="K58" i="1"/>
  <c r="K280" i="1"/>
  <c r="E272" i="1"/>
  <c r="L11" i="1"/>
  <c r="D55" i="1"/>
  <c r="K224" i="1"/>
  <c r="J228" i="1"/>
  <c r="F231" i="1"/>
  <c r="K232" i="1"/>
  <c r="L183" i="1"/>
  <c r="F238" i="1"/>
  <c r="D246" i="1"/>
  <c r="D274" i="1"/>
  <c r="L13" i="1"/>
  <c r="K24" i="1"/>
  <c r="K238" i="1"/>
  <c r="J248" i="1"/>
  <c r="L43" i="1"/>
  <c r="L57" i="1"/>
  <c r="L99" i="1"/>
  <c r="L163" i="1"/>
  <c r="L203" i="1"/>
  <c r="L187" i="1"/>
  <c r="L181" i="1"/>
  <c r="L209" i="1"/>
  <c r="L192" i="1"/>
  <c r="L182" i="1"/>
  <c r="G243" i="1"/>
  <c r="G239" i="1"/>
  <c r="G58" i="1"/>
  <c r="G265" i="1"/>
  <c r="G260" i="1"/>
  <c r="F134" i="1"/>
  <c r="F140" i="1"/>
  <c r="F264" i="1"/>
  <c r="J268" i="1"/>
  <c r="L10" i="1"/>
  <c r="L9" i="1"/>
  <c r="J227" i="1"/>
  <c r="L116" i="1"/>
  <c r="L195" i="1"/>
  <c r="L190" i="1"/>
  <c r="L185" i="1"/>
  <c r="L180" i="1"/>
  <c r="J164" i="1"/>
  <c r="K204" i="1"/>
  <c r="K164" i="1"/>
  <c r="L60" i="1"/>
  <c r="L34" i="1"/>
  <c r="D277" i="1"/>
  <c r="D256" i="1"/>
  <c r="C235" i="1"/>
  <c r="I134" i="1"/>
  <c r="I140" i="1"/>
  <c r="D266" i="1"/>
  <c r="K225" i="1"/>
  <c r="K245" i="1"/>
  <c r="L100" i="1"/>
  <c r="J274" i="1"/>
  <c r="L207" i="1"/>
  <c r="G257" i="1"/>
  <c r="D240" i="1"/>
  <c r="D250" i="1"/>
  <c r="C238" i="1"/>
  <c r="H269" i="1"/>
  <c r="J239" i="1"/>
  <c r="J246" i="1"/>
  <c r="L45" i="1"/>
  <c r="L38" i="1"/>
  <c r="J58" i="1"/>
  <c r="J61" i="1"/>
  <c r="L63" i="1"/>
  <c r="J278" i="1"/>
  <c r="L92" i="1"/>
  <c r="L95" i="1"/>
  <c r="J265" i="1"/>
  <c r="L186" i="1"/>
  <c r="D232" i="1"/>
  <c r="B279" i="1"/>
  <c r="D273" i="1"/>
  <c r="D227" i="1"/>
  <c r="D253" i="1"/>
  <c r="J262" i="1"/>
  <c r="K263" i="1"/>
  <c r="K223" i="1"/>
  <c r="D243" i="1"/>
  <c r="K251" i="1"/>
  <c r="L81" i="1"/>
  <c r="G267" i="1"/>
  <c r="G248" i="1"/>
  <c r="L66" i="1"/>
  <c r="G271" i="1"/>
  <c r="D130" i="1"/>
  <c r="D230" i="1"/>
  <c r="D245" i="1"/>
  <c r="B275" i="1"/>
  <c r="D267" i="1"/>
  <c r="D167" i="1"/>
  <c r="D160" i="1"/>
  <c r="D58" i="1"/>
  <c r="D247" i="1"/>
  <c r="C62" i="1"/>
  <c r="C68" i="1"/>
  <c r="L36" i="1"/>
  <c r="L46" i="1"/>
  <c r="J253" i="1"/>
  <c r="K262" i="1"/>
  <c r="K258" i="1"/>
  <c r="L51" i="1"/>
  <c r="L53" i="1"/>
  <c r="K261" i="1"/>
  <c r="L115" i="1"/>
  <c r="L123" i="1"/>
  <c r="L124" i="1"/>
  <c r="L129" i="1"/>
  <c r="K133" i="1"/>
  <c r="L208" i="1"/>
  <c r="G278" i="1"/>
  <c r="G232" i="1"/>
  <c r="G225" i="1"/>
  <c r="L18" i="1"/>
  <c r="H249" i="1"/>
  <c r="D252" i="1"/>
  <c r="K259" i="1"/>
  <c r="L138" i="1"/>
  <c r="G262" i="1"/>
  <c r="G241" i="1"/>
  <c r="J223" i="1"/>
  <c r="B269" i="1"/>
  <c r="D61" i="1"/>
  <c r="L16" i="1"/>
  <c r="J24" i="1"/>
  <c r="K248" i="1"/>
  <c r="L49" i="1"/>
  <c r="L42" i="1"/>
  <c r="K274" i="1"/>
  <c r="K234" i="1"/>
  <c r="L86" i="1"/>
  <c r="K230" i="1"/>
  <c r="K89" i="1"/>
  <c r="K93" i="1"/>
  <c r="K236" i="1"/>
  <c r="L102" i="1"/>
  <c r="J259" i="1"/>
  <c r="L113" i="1"/>
  <c r="L109" i="1"/>
  <c r="J127" i="1"/>
  <c r="L128" i="1"/>
  <c r="K167" i="1"/>
  <c r="G167" i="1"/>
  <c r="K277" i="1"/>
  <c r="J277" i="1"/>
  <c r="J260" i="1"/>
  <c r="L48" i="1"/>
  <c r="K257" i="1"/>
  <c r="D223" i="1"/>
  <c r="D122" i="1"/>
  <c r="D204" i="1"/>
  <c r="I249" i="1"/>
  <c r="K241" i="1"/>
  <c r="K253" i="1"/>
  <c r="K273" i="1"/>
  <c r="L114" i="1"/>
  <c r="K122" i="1"/>
  <c r="L131" i="1"/>
  <c r="J139" i="1"/>
  <c r="L137" i="1"/>
  <c r="K139" i="1"/>
  <c r="K254" i="1"/>
  <c r="J271" i="1"/>
  <c r="L194" i="1"/>
  <c r="G210" i="1"/>
  <c r="G256" i="1"/>
  <c r="G107" i="1"/>
  <c r="G228" i="1"/>
  <c r="G223" i="1"/>
  <c r="G277" i="1"/>
  <c r="D228" i="1"/>
  <c r="D139" i="1"/>
  <c r="L56" i="1"/>
  <c r="D234" i="1"/>
  <c r="D271" i="1"/>
  <c r="D198" i="1"/>
  <c r="I231" i="1"/>
  <c r="I264" i="1"/>
  <c r="D262" i="1"/>
  <c r="D210" i="1"/>
  <c r="D279" i="1"/>
  <c r="J241" i="1"/>
  <c r="L90" i="1"/>
  <c r="L105" i="1"/>
  <c r="K107" i="1"/>
  <c r="J250" i="1"/>
  <c r="L119" i="1"/>
  <c r="L117" i="1"/>
  <c r="K130" i="1"/>
  <c r="L188" i="1"/>
  <c r="L159" i="1"/>
  <c r="J178" i="1"/>
  <c r="J210" i="1"/>
  <c r="I272" i="1"/>
  <c r="L191" i="1"/>
  <c r="K193" i="1"/>
  <c r="L169" i="1"/>
  <c r="K160" i="1"/>
  <c r="G234" i="1"/>
  <c r="G253" i="1"/>
  <c r="G130" i="1"/>
  <c r="G127" i="1"/>
  <c r="G244" i="1"/>
  <c r="E231" i="1"/>
  <c r="E249" i="1"/>
  <c r="I269" i="1"/>
  <c r="K50" i="1"/>
  <c r="L44" i="1"/>
  <c r="K270" i="1"/>
  <c r="L59" i="1"/>
  <c r="D257" i="1"/>
  <c r="D93" i="1"/>
  <c r="D89" i="1"/>
  <c r="D263" i="1"/>
  <c r="D258" i="1"/>
  <c r="H275" i="1"/>
  <c r="D224" i="1"/>
  <c r="C249" i="1"/>
  <c r="D50" i="1"/>
  <c r="L47" i="1"/>
  <c r="L41" i="1"/>
  <c r="J266" i="1"/>
  <c r="J273" i="1"/>
  <c r="K278" i="1"/>
  <c r="J89" i="1"/>
  <c r="L83" i="1"/>
  <c r="L91" i="1"/>
  <c r="L233" i="1"/>
  <c r="L93" i="1"/>
  <c r="L235" i="1"/>
  <c r="L94" i="1"/>
  <c r="L97" i="1"/>
  <c r="L104" i="1"/>
  <c r="L101" i="1"/>
  <c r="L98" i="1"/>
  <c r="L111" i="1"/>
  <c r="L165" i="1"/>
  <c r="L153" i="1"/>
  <c r="L174" i="1"/>
  <c r="L177" i="1"/>
  <c r="G198" i="1"/>
  <c r="G258" i="1"/>
  <c r="G193" i="1"/>
  <c r="G178" i="1"/>
  <c r="G233" i="1"/>
  <c r="G274" i="1"/>
  <c r="G261" i="1"/>
  <c r="G242" i="1"/>
  <c r="G224" i="1"/>
  <c r="F249" i="1"/>
  <c r="F275" i="1"/>
  <c r="E275" i="1"/>
  <c r="L197" i="1"/>
  <c r="D35" i="1"/>
  <c r="J237" i="1"/>
  <c r="L23" i="1"/>
  <c r="L24" i="1"/>
  <c r="L238" i="1"/>
  <c r="H205" i="1"/>
  <c r="H211" i="1"/>
  <c r="D237" i="1"/>
  <c r="D96" i="1"/>
  <c r="C272" i="1"/>
  <c r="C134" i="1"/>
  <c r="D24" i="1"/>
  <c r="D236" i="1"/>
  <c r="D255" i="1"/>
  <c r="D260" i="1"/>
  <c r="J243" i="1"/>
  <c r="J263" i="1"/>
  <c r="L32" i="1"/>
  <c r="L246" i="1"/>
  <c r="K61" i="1"/>
  <c r="J193" i="1"/>
  <c r="L206" i="1"/>
  <c r="L200" i="1"/>
  <c r="K252" i="1"/>
  <c r="B281" i="1"/>
  <c r="L22" i="1"/>
  <c r="K35" i="1"/>
  <c r="L25" i="1"/>
  <c r="J201" i="1"/>
  <c r="K279" i="1"/>
  <c r="D107" i="1"/>
  <c r="D201" i="1"/>
  <c r="D67" i="1"/>
  <c r="D241" i="1"/>
  <c r="I238" i="1"/>
  <c r="B235" i="1"/>
  <c r="B134" i="1"/>
  <c r="B140" i="1"/>
  <c r="K246" i="1"/>
  <c r="K240" i="1"/>
  <c r="J55" i="1"/>
  <c r="J269" i="1"/>
  <c r="L118" i="1"/>
  <c r="L136" i="1"/>
  <c r="L162" i="1"/>
  <c r="L168" i="1"/>
  <c r="L161" i="1"/>
  <c r="G251" i="1"/>
  <c r="G164" i="1"/>
  <c r="G139" i="1"/>
  <c r="G133" i="1"/>
  <c r="G250" i="1"/>
  <c r="G270" i="1"/>
  <c r="G236" i="1"/>
  <c r="G17" i="1"/>
  <c r="G231" i="1"/>
  <c r="F272" i="1"/>
  <c r="D268" i="1"/>
  <c r="C269" i="1"/>
  <c r="C264" i="1"/>
  <c r="H17" i="1"/>
  <c r="G252" i="1"/>
  <c r="J279" i="1"/>
  <c r="K210" i="1"/>
  <c r="J267" i="1"/>
  <c r="H238" i="1"/>
  <c r="E238" i="1"/>
  <c r="J251" i="1"/>
  <c r="L37" i="1"/>
  <c r="L110" i="1"/>
  <c r="B249" i="1"/>
  <c r="D133" i="1"/>
  <c r="D127" i="1"/>
  <c r="C275" i="1"/>
  <c r="B205" i="1"/>
  <c r="B211" i="1"/>
  <c r="I275" i="1"/>
  <c r="K243" i="1"/>
  <c r="K256" i="1"/>
  <c r="L106" i="1"/>
  <c r="L248" i="1"/>
  <c r="L121" i="1"/>
  <c r="L156" i="1"/>
  <c r="K198" i="1"/>
  <c r="K260" i="1"/>
  <c r="L184" i="1"/>
  <c r="K242" i="1"/>
  <c r="G263" i="1"/>
  <c r="G93" i="1"/>
  <c r="G89" i="1"/>
  <c r="G247" i="1"/>
  <c r="G227" i="1"/>
  <c r="L126" i="1"/>
  <c r="J258" i="1"/>
  <c r="J17" i="1"/>
  <c r="J257" i="1"/>
  <c r="J252" i="1"/>
  <c r="L82" i="1"/>
  <c r="L52" i="1"/>
  <c r="L266" i="1"/>
  <c r="J270" i="1"/>
  <c r="L135" i="1"/>
  <c r="D259" i="1"/>
  <c r="D164" i="1"/>
  <c r="D244" i="1"/>
  <c r="D225" i="1"/>
  <c r="H272" i="1"/>
  <c r="D261" i="1"/>
  <c r="L40" i="1"/>
  <c r="L88" i="1"/>
  <c r="K237" i="1"/>
  <c r="J167" i="1"/>
  <c r="K201" i="1"/>
  <c r="K244" i="1"/>
  <c r="G254" i="1"/>
  <c r="G246" i="1"/>
  <c r="G61" i="1"/>
  <c r="J225" i="1"/>
  <c r="J160" i="1"/>
  <c r="K19" i="1"/>
  <c r="I21" i="1"/>
  <c r="H224" i="1"/>
  <c r="J122" i="1"/>
  <c r="G122" i="1"/>
  <c r="G279" i="1"/>
  <c r="G268" i="1"/>
  <c r="L189" i="1"/>
  <c r="J133" i="1"/>
  <c r="D242" i="1"/>
  <c r="B272" i="1"/>
  <c r="L27" i="1"/>
  <c r="L241" i="1"/>
  <c r="J261" i="1"/>
  <c r="K55" i="1"/>
  <c r="K267" i="1"/>
  <c r="J280" i="1"/>
  <c r="D248" i="1"/>
  <c r="K96" i="1"/>
  <c r="L103" i="1"/>
  <c r="J245" i="1"/>
  <c r="K250" i="1"/>
  <c r="L112" i="1"/>
  <c r="L132" i="1"/>
  <c r="G35" i="1"/>
  <c r="G240" i="1"/>
  <c r="F205" i="1"/>
  <c r="F211" i="1"/>
  <c r="E134" i="1"/>
  <c r="E140" i="1"/>
  <c r="K268" i="1"/>
  <c r="L54" i="1"/>
  <c r="H264" i="1"/>
  <c r="D233" i="1"/>
  <c r="D21" i="1"/>
  <c r="J256" i="1"/>
  <c r="J224" i="1"/>
  <c r="B62" i="1"/>
  <c r="B68" i="1"/>
  <c r="J255" i="1"/>
  <c r="B264" i="1"/>
  <c r="K17" i="1"/>
  <c r="D193" i="1"/>
  <c r="J107" i="1"/>
  <c r="D270" i="1"/>
  <c r="J96" i="1"/>
  <c r="L166" i="1"/>
  <c r="D239" i="1"/>
  <c r="C231" i="1"/>
  <c r="K127" i="1"/>
  <c r="L125" i="1"/>
  <c r="J198" i="1"/>
  <c r="L196" i="1"/>
  <c r="L171" i="1"/>
  <c r="I205" i="1"/>
  <c r="I211" i="1"/>
  <c r="G204" i="1"/>
  <c r="E205" i="1"/>
  <c r="E211" i="1"/>
  <c r="F269" i="1"/>
  <c r="L64" i="1"/>
  <c r="L67" i="1"/>
  <c r="L281" i="1"/>
  <c r="G24" i="1"/>
  <c r="G160" i="1"/>
  <c r="G273" i="1"/>
  <c r="K67" i="1"/>
  <c r="K265" i="1"/>
  <c r="J236" i="1"/>
  <c r="D178" i="1"/>
  <c r="C205" i="1"/>
  <c r="I281" i="1"/>
  <c r="D265" i="1"/>
  <c r="B238" i="1"/>
  <c r="L14" i="1"/>
  <c r="L39" i="1"/>
  <c r="J50" i="1"/>
  <c r="K255" i="1"/>
  <c r="J234" i="1"/>
  <c r="L20" i="1"/>
  <c r="L85" i="1"/>
  <c r="K227" i="1"/>
  <c r="L202" i="1"/>
  <c r="J204" i="1"/>
  <c r="L179" i="1"/>
  <c r="L176" i="1"/>
  <c r="K178" i="1"/>
  <c r="L154" i="1"/>
  <c r="G237" i="1"/>
  <c r="G230" i="1"/>
  <c r="B231" i="1"/>
  <c r="J130" i="1"/>
  <c r="D17" i="1"/>
  <c r="G272" i="1"/>
  <c r="L271" i="1"/>
  <c r="L270" i="1"/>
  <c r="L234" i="1"/>
  <c r="C140" i="1"/>
  <c r="L239" i="1"/>
  <c r="L204" i="1"/>
  <c r="L242" i="1"/>
  <c r="L223" i="1"/>
  <c r="L261" i="1"/>
  <c r="L262" i="1"/>
  <c r="K275" i="1"/>
  <c r="L257" i="1"/>
  <c r="L258" i="1"/>
  <c r="D269" i="1"/>
  <c r="L251" i="1"/>
  <c r="L263" i="1"/>
  <c r="D275" i="1"/>
  <c r="L130" i="1"/>
  <c r="G238" i="1"/>
  <c r="L274" i="1"/>
  <c r="L58" i="1"/>
  <c r="L280" i="1"/>
  <c r="L210" i="1"/>
  <c r="L265" i="1"/>
  <c r="L224" i="1"/>
  <c r="L256" i="1"/>
  <c r="L228" i="1"/>
  <c r="L277" i="1"/>
  <c r="L96" i="1"/>
  <c r="L61" i="1"/>
  <c r="D249" i="1"/>
  <c r="G264" i="1"/>
  <c r="L255" i="1"/>
  <c r="L227" i="1"/>
  <c r="L230" i="1"/>
  <c r="L232" i="1"/>
  <c r="L259" i="1"/>
  <c r="J264" i="1"/>
  <c r="L252" i="1"/>
  <c r="D272" i="1"/>
  <c r="D62" i="1"/>
  <c r="D68" i="1"/>
  <c r="J231" i="1"/>
  <c r="D231" i="1"/>
  <c r="J238" i="1"/>
  <c r="D264" i="1"/>
  <c r="K272" i="1"/>
  <c r="L236" i="1"/>
  <c r="J272" i="1"/>
  <c r="L160" i="1"/>
  <c r="L127" i="1"/>
  <c r="L167" i="1"/>
  <c r="D235" i="1"/>
  <c r="L260" i="1"/>
  <c r="L198" i="1"/>
  <c r="G249" i="1"/>
  <c r="D281" i="1"/>
  <c r="L247" i="1"/>
  <c r="L164" i="1"/>
  <c r="K281" i="1"/>
  <c r="L139" i="1"/>
  <c r="D238" i="1"/>
  <c r="K264" i="1"/>
  <c r="L267" i="1"/>
  <c r="L254" i="1"/>
  <c r="H231" i="1"/>
  <c r="H62" i="1"/>
  <c r="H68" i="1"/>
  <c r="D134" i="1"/>
  <c r="D140" i="1"/>
  <c r="L122" i="1"/>
  <c r="B282" i="1"/>
  <c r="B276" i="1"/>
  <c r="G275" i="1"/>
  <c r="G235" i="1"/>
  <c r="L201" i="1"/>
  <c r="K205" i="1"/>
  <c r="K211" i="1"/>
  <c r="K249" i="1"/>
  <c r="L278" i="1"/>
  <c r="L268" i="1"/>
  <c r="L55" i="1"/>
  <c r="L269" i="1"/>
  <c r="L253" i="1"/>
  <c r="L50" i="1"/>
  <c r="K134" i="1"/>
  <c r="K140" i="1"/>
  <c r="K269" i="1"/>
  <c r="J275" i="1"/>
  <c r="I235" i="1"/>
  <c r="I62" i="1"/>
  <c r="L225" i="1"/>
  <c r="L178" i="1"/>
  <c r="G205" i="1"/>
  <c r="G211" i="1"/>
  <c r="K21" i="1"/>
  <c r="K235" i="1"/>
  <c r="K233" i="1"/>
  <c r="D205" i="1"/>
  <c r="D211" i="1"/>
  <c r="L107" i="1"/>
  <c r="G134" i="1"/>
  <c r="G140" i="1"/>
  <c r="L273" i="1"/>
  <c r="L193" i="1"/>
  <c r="L250" i="1"/>
  <c r="C211" i="1"/>
  <c r="C276" i="1"/>
  <c r="L133" i="1"/>
  <c r="L275" i="1"/>
  <c r="J205" i="1"/>
  <c r="J211" i="1"/>
  <c r="L89" i="1"/>
  <c r="C282" i="1"/>
  <c r="L272" i="1"/>
  <c r="L205" i="1"/>
  <c r="L211" i="1"/>
  <c r="D282" i="1"/>
  <c r="D276" i="1"/>
  <c r="I68" i="1"/>
  <c r="I282" i="1"/>
  <c r="I276" i="1"/>
  <c r="L264" i="1"/>
  <c r="L237" i="1"/>
  <c r="K62" i="1"/>
  <c r="K68" i="1"/>
  <c r="K282" i="1"/>
  <c r="J35" i="1"/>
  <c r="J249" i="1"/>
  <c r="G280" i="1"/>
  <c r="J67" i="1"/>
  <c r="J281" i="1"/>
  <c r="G55" i="1"/>
  <c r="G269" i="1"/>
  <c r="L26" i="1"/>
  <c r="J240" i="1"/>
  <c r="L30" i="1"/>
  <c r="L244" i="1"/>
  <c r="E62" i="1"/>
  <c r="J21" i="1"/>
  <c r="F62" i="1"/>
  <c r="L19" i="1"/>
  <c r="K276" i="1"/>
  <c r="L229" i="1"/>
  <c r="L17" i="1"/>
  <c r="K231" i="1"/>
  <c r="G62" i="1"/>
  <c r="L240" i="1"/>
  <c r="L35" i="1"/>
  <c r="L249" i="1"/>
  <c r="F276" i="1"/>
  <c r="F68" i="1"/>
  <c r="F282" i="1"/>
  <c r="L21" i="1"/>
  <c r="J62" i="1"/>
  <c r="E68" i="1"/>
  <c r="E282" i="1"/>
  <c r="E276" i="1"/>
  <c r="L231" i="1"/>
  <c r="L62" i="1"/>
  <c r="G276" i="1"/>
  <c r="G68" i="1"/>
  <c r="G282" i="1"/>
  <c r="J68" i="1"/>
  <c r="L68" i="1"/>
  <c r="H276" i="1"/>
  <c r="H140" i="1"/>
  <c r="H282" i="1"/>
  <c r="J134" i="1"/>
  <c r="J235" i="1"/>
  <c r="J233" i="1"/>
  <c r="H235" i="1"/>
  <c r="L134" i="1"/>
  <c r="J276" i="1"/>
  <c r="J140" i="1"/>
  <c r="J282" i="1"/>
  <c r="L140" i="1"/>
  <c r="L282" i="1"/>
  <c r="L276" i="1"/>
</calcChain>
</file>

<file path=xl/sharedStrings.xml><?xml version="1.0" encoding="utf-8"?>
<sst xmlns="http://schemas.openxmlformats.org/spreadsheetml/2006/main" count="316" uniqueCount="76">
  <si>
    <t>Kamatbevételek</t>
  </si>
  <si>
    <t>Szolgáltatások ellenértéke</t>
  </si>
  <si>
    <t>Pótlékok, bírságok</t>
  </si>
  <si>
    <t>Talajterhelési díj</t>
  </si>
  <si>
    <t>Bevételek</t>
  </si>
  <si>
    <t>Kötelező feladatok</t>
  </si>
  <si>
    <t>Önként vállalt feladatok</t>
  </si>
  <si>
    <t>E Ft</t>
  </si>
  <si>
    <t>5. melléklet</t>
  </si>
  <si>
    <t xml:space="preserve">Tárgyévi bevételek </t>
  </si>
  <si>
    <t>Helyi önkormányzatok működésének általános támogatása</t>
  </si>
  <si>
    <t>Települési önkorm egyes köznevelési feladatainak tám</t>
  </si>
  <si>
    <t>Települési önkorm szoc és gyerekjóléti feladatainak tám</t>
  </si>
  <si>
    <t>Települési önkorm kulturális feladatainak támogatása</t>
  </si>
  <si>
    <t>Önkormányzatok működési támogatásai</t>
  </si>
  <si>
    <t>Elvonások és befizetések bevételei</t>
  </si>
  <si>
    <t xml:space="preserve">Egyéb működési célú támogatások bevétele áht-n belül </t>
  </si>
  <si>
    <t xml:space="preserve">Működési célú támogatások áht-n belül </t>
  </si>
  <si>
    <t>Felhalmozási célú önkormányzati támogatások</t>
  </si>
  <si>
    <t xml:space="preserve">Egyéb felhalmozási célú támogatások bevétele áht-n belül </t>
  </si>
  <si>
    <t xml:space="preserve">Felhalmozási célú támogatások áht-n belül </t>
  </si>
  <si>
    <t>Termőföld bérbeadásából származó bevétel</t>
  </si>
  <si>
    <t>Építményadó</t>
  </si>
  <si>
    <t>Telekadó</t>
  </si>
  <si>
    <t>Iparűzési adó</t>
  </si>
  <si>
    <t>Idegenforgalmi adó tartózkodás után</t>
  </si>
  <si>
    <t>Környezetvédelmi bírság</t>
  </si>
  <si>
    <t>Közhatalmi bevételek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</si>
  <si>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</si>
  <si>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</si>
  <si>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</si>
  <si>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</si>
  <si>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</si>
  <si>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</si>
  <si>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</si>
  <si>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Működési bevételek</t>
  </si>
  <si>
    <t>Immateriális javak értékesítése</t>
  </si>
  <si>
    <t>Ingatlanok értékesítése</t>
  </si>
  <si>
    <t>Egyéb tárgyi eszközök értékesítése</t>
  </si>
  <si>
    <t>Felhalmozási bevételek</t>
  </si>
  <si>
    <t>Működési kölcsönök visszatérülése áht-n kívülről</t>
  </si>
  <si>
    <t>Egyéb működési célú átvett pénzeszközök</t>
  </si>
  <si>
    <t>Működési célú átvett pénzeszközök</t>
  </si>
  <si>
    <t>Felhalm kölcsönök visszatér áht-n kívülről (munkáltatói kölcs)</t>
  </si>
  <si>
    <t>Egyéb felhalmozási célú átvett pénzeszközök</t>
  </si>
  <si>
    <t>Felhalmozási célú átvett pénzeszközök</t>
  </si>
  <si>
    <t>Költségvetési bevételek</t>
  </si>
  <si>
    <t>Finanszírozási bevételek</t>
  </si>
  <si>
    <t>ebből részesedés után kapott osztalék</t>
  </si>
  <si>
    <t>ebből értékesített tárgyi eszköz immat javak fizetett áfá-ja</t>
  </si>
  <si>
    <t>Előző év költségvetési maradványának igénybevétele</t>
  </si>
  <si>
    <t>Javasolt módosítás</t>
  </si>
  <si>
    <t>Összesen</t>
  </si>
  <si>
    <t>Egyéb közhatalmi bevételek</t>
  </si>
  <si>
    <t>ebből felhalmozási kiadásokhoz kapcsolódó áfa visszatérülés</t>
  </si>
  <si>
    <t>Felhalm kölcsönök visszatér áht-n kívülről (munkáltatói,Távhő)</t>
  </si>
  <si>
    <t>Hosszú lejáratú hitelek, kölcsönök felvétele</t>
  </si>
  <si>
    <t>Működési célú költségvetési támogatások és kiegészítő tám</t>
  </si>
  <si>
    <t>Biztosító által fizetett kártérítés</t>
  </si>
  <si>
    <t>Egyéb pénzügyi műveletek bevételei</t>
  </si>
  <si>
    <t>Államháztartáson belüli megelőlegzések</t>
  </si>
  <si>
    <t>Magánszemélyek kommunális adója</t>
  </si>
  <si>
    <t>Elszámolásból származó bevételek</t>
  </si>
  <si>
    <t>ebből Nemzeti Egészségbiztosítási Alapkezelő támogatása</t>
  </si>
  <si>
    <t>Részesedések értékesítése</t>
  </si>
  <si>
    <t>Likviditási célú hitelek, kölcsönök felvétele püi vállalkozástól</t>
  </si>
  <si>
    <t>Komárom Város 2021. évi tervezett bevételeinek módosítása</t>
  </si>
  <si>
    <t>2021. évi tervezett bevételek ÖNKORMÁNYZAT</t>
  </si>
  <si>
    <t>4/2021. (II.3.) önk. rendelet eredeti ei.</t>
  </si>
  <si>
    <t>Módosított előirányzat</t>
  </si>
  <si>
    <t>2021. évi tervezett bevételek GAZDASÁGI SZERVEZETTEL NEM RENDELKEZŐ INTÉZMÉNYEK</t>
  </si>
  <si>
    <t>2021. évi tervezett bevételek GAZDASÁGI SZERVEZETTEL RENDELKEZŐ INTÉZMÉNYEK</t>
  </si>
  <si>
    <t>2021. évi tervezett bevételek KOMÁROM VÁROS ÖSSZESEN</t>
  </si>
  <si>
    <t>Települési önkorm gyerekétkeztetési feladatainak tám</t>
  </si>
  <si>
    <t>Kieső iparűzési bevételek összegével megegyező költségvetési tám.</t>
  </si>
  <si>
    <t>14/2021. (VI.24.) önk rend 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</si>
</sst>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 CE"/>
      <family val="2"/>
    </font>
    <font>
      <b/>
      <sz val="10"/>
      <color indexed="8"/>
      <name val="Arial CE"/>
      <family val="2"/>
    </font>
    <font>
      <i/>
      <sz val="8"/>
      <color indexed="8"/>
      <name val="Arial CE"/>
      <family val="2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8"/>
      <name val="Arial CE"/>
      <charset val="238"/>
    </font>
    <font>
      <sz val="10"/>
      <name val="Arial CE"/>
      <charset val="238"/>
    </font>
    <font>
      <i/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2" fillId="0" borderId="1" xfId="0" applyFont="1" applyBorder="1"/>
    <xf numFmtId="0" fontId="8" fillId="0" borderId="3" xfId="1" applyFont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2" fillId="0" borderId="1" xfId="0" applyNumberFormat="1" applyFont="1" applyBorder="1"/>
    <xf numFmtId="3" fontId="9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4" xfId="1" applyFont="1" applyBorder="1"/>
    <xf numFmtId="0" fontId="9" fillId="0" borderId="5" xfId="1" applyFont="1" applyBorder="1"/>
    <xf numFmtId="0" fontId="5" fillId="0" borderId="5" xfId="1" applyFont="1" applyBorder="1"/>
    <xf numFmtId="3" fontId="10" fillId="0" borderId="1" xfId="1" applyNumberFormat="1" applyFont="1" applyBorder="1" applyAlignment="1">
      <alignment horizontal="right"/>
    </xf>
    <xf numFmtId="0" fontId="11" fillId="0" borderId="5" xfId="1" applyFont="1" applyBorder="1"/>
    <xf numFmtId="3" fontId="11" fillId="0" borderId="1" xfId="1" applyNumberFormat="1" applyFont="1" applyBorder="1" applyAlignment="1">
      <alignment horizontal="right"/>
    </xf>
    <xf numFmtId="3" fontId="12" fillId="0" borderId="1" xfId="0" applyNumberFormat="1" applyFont="1" applyBorder="1"/>
    <xf numFmtId="3" fontId="13" fillId="0" borderId="1" xfId="0" applyNumberFormat="1" applyFont="1" applyBorder="1"/>
    <xf numFmtId="0" fontId="13" fillId="0" borderId="1" xfId="0" applyFont="1" applyBorder="1"/>
    <xf numFmtId="3" fontId="5" fillId="0" borderId="1" xfId="1" applyNumberFormat="1" applyFont="1" applyBorder="1" applyAlignment="1">
      <alignment horizontal="right"/>
    </xf>
    <xf numFmtId="49" fontId="8" fillId="0" borderId="5" xfId="1" applyNumberFormat="1" applyFont="1" applyBorder="1"/>
    <xf numFmtId="3" fontId="8" fillId="0" borderId="1" xfId="1" applyNumberFormat="1" applyFont="1" applyBorder="1" applyAlignment="1">
      <alignment horizontal="right"/>
    </xf>
    <xf numFmtId="49" fontId="8" fillId="0" borderId="3" xfId="1" applyNumberFormat="1" applyFont="1" applyBorder="1"/>
    <xf numFmtId="0" fontId="5" fillId="0" borderId="3" xfId="1" applyFont="1" applyBorder="1"/>
    <xf numFmtId="0" fontId="12" fillId="0" borderId="1" xfId="0" applyFont="1" applyBorder="1"/>
    <xf numFmtId="3" fontId="14" fillId="0" borderId="1" xfId="1" applyNumberFormat="1" applyFont="1" applyBorder="1" applyAlignment="1">
      <alignment horizontal="right"/>
    </xf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Fill="1" applyBorder="1"/>
    <xf numFmtId="0" fontId="16" fillId="0" borderId="1" xfId="0" applyFont="1" applyFill="1" applyBorder="1"/>
    <xf numFmtId="0" fontId="5" fillId="0" borderId="1" xfId="1" applyFont="1" applyBorder="1"/>
    <xf numFmtId="3" fontId="17" fillId="0" borderId="1" xfId="0" applyNumberFormat="1" applyFont="1" applyBorder="1"/>
    <xf numFmtId="0" fontId="18" fillId="0" borderId="1" xfId="0" applyFont="1" applyBorder="1"/>
    <xf numFmtId="0" fontId="18" fillId="0" borderId="0" xfId="0" applyFont="1"/>
    <xf numFmtId="0" fontId="10" fillId="0" borderId="5" xfId="1" applyFont="1" applyBorder="1"/>
    <xf numFmtId="0" fontId="8" fillId="0" borderId="3" xfId="1" applyFont="1" applyBorder="1"/>
    <xf numFmtId="0" fontId="8" fillId="0" borderId="5" xfId="1" applyFont="1" applyBorder="1"/>
    <xf numFmtId="3" fontId="3" fillId="0" borderId="1" xfId="0" applyNumberFormat="1" applyFont="1" applyBorder="1"/>
    <xf numFmtId="49" fontId="5" fillId="0" borderId="6" xfId="1" applyNumberFormat="1" applyFont="1" applyBorder="1"/>
    <xf numFmtId="0" fontId="2" fillId="0" borderId="0" xfId="0" applyFont="1" applyAlignment="1"/>
    <xf numFmtId="0" fontId="1" fillId="0" borderId="0" xfId="0" applyFont="1"/>
    <xf numFmtId="3" fontId="2" fillId="2" borderId="1" xfId="0" applyNumberFormat="1" applyFont="1" applyFill="1" applyBorder="1"/>
    <xf numFmtId="3" fontId="8" fillId="2" borderId="1" xfId="1" applyNumberFormat="1" applyFont="1" applyFill="1" applyBorder="1" applyAlignment="1">
      <alignment horizontal="right"/>
    </xf>
    <xf numFmtId="3" fontId="9" fillId="0" borderId="7" xfId="1" applyNumberFormat="1" applyFont="1" applyBorder="1" applyAlignment="1">
      <alignment horizontal="right"/>
    </xf>
    <xf numFmtId="3" fontId="2" fillId="0" borderId="7" xfId="0" applyNumberFormat="1" applyFont="1" applyBorder="1"/>
    <xf numFmtId="0" fontId="2" fillId="0" borderId="7" xfId="0" applyFont="1" applyBorder="1"/>
    <xf numFmtId="0" fontId="3" fillId="0" borderId="0" xfId="0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9" xfId="0" applyFont="1" applyBorder="1" applyAlignment="1">
      <alignment horizontal="center" vertic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2"/>
  <sheetViews>
    <sheetView tabSelected="1" topLeftCell="A250" zoomScaleNormal="100" workbookViewId="0">
      <selection activeCell="J220" sqref="J220:L220"/>
    </sheetView>
  </sheetViews>
  <sheetFormatPr defaultRowHeight="12.75" x14ac:dyDescent="0.2"/>
  <cols>
    <col min="1" max="1" width="59.140625" style="1" bestFit="1" customWidth="1"/>
    <col min="2" max="2" width="10.140625" style="1" customWidth="1"/>
    <col min="3" max="3" width="9.42578125" style="1" customWidth="1"/>
    <col min="4" max="4" width="10.140625" style="1" customWidth="1"/>
    <col min="5" max="5" width="10" style="1" customWidth="1"/>
    <col min="6" max="6" width="9.42578125" style="1" customWidth="1"/>
    <col min="7" max="7" width="10" style="1" customWidth="1"/>
    <col min="8" max="8" width="10.140625" style="1" bestFit="1" customWidth="1"/>
    <col min="9" max="9" width="9.42578125" style="1" customWidth="1"/>
    <col min="10" max="10" width="10" style="1" customWidth="1"/>
    <col min="11" max="11" width="9.42578125" style="1" customWidth="1"/>
    <col min="12" max="12" width="10" style="1" customWidth="1"/>
    <col min="13" max="16384" width="9.140625" style="1"/>
  </cols>
  <sheetData>
    <row r="1" spans="1:12" x14ac:dyDescent="0.2">
      <c r="D1" s="2"/>
      <c r="E1" s="2"/>
      <c r="F1" s="2"/>
      <c r="G1" s="2"/>
    </row>
    <row r="2" spans="1:12" x14ac:dyDescent="0.2">
      <c r="C2" s="59" t="s">
        <v>8</v>
      </c>
      <c r="D2" s="59"/>
      <c r="E2" s="59"/>
      <c r="F2" s="59"/>
      <c r="G2" s="59"/>
      <c r="H2" s="59"/>
      <c r="I2" s="59"/>
      <c r="J2" s="59"/>
      <c r="K2" s="59"/>
      <c r="L2" s="59"/>
    </row>
    <row r="3" spans="1:12" x14ac:dyDescent="0.2">
      <c r="A3" s="49" t="s">
        <v>66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2">
      <c r="L4" s="3" t="s">
        <v>7</v>
      </c>
    </row>
    <row r="5" spans="1:12" ht="15" customHeight="1" x14ac:dyDescent="0.2">
      <c r="A5" s="52"/>
      <c r="B5" s="56" t="s">
        <v>67</v>
      </c>
      <c r="C5" s="60"/>
      <c r="D5" s="60"/>
      <c r="E5" s="60"/>
      <c r="F5" s="60"/>
      <c r="G5" s="60"/>
      <c r="H5" s="60"/>
      <c r="I5" s="60"/>
      <c r="J5" s="60"/>
      <c r="K5" s="60"/>
      <c r="L5" s="51"/>
    </row>
    <row r="6" spans="1:12" ht="24.75" customHeight="1" x14ac:dyDescent="0.2">
      <c r="A6" s="53"/>
      <c r="B6" s="51" t="s">
        <v>5</v>
      </c>
      <c r="C6" s="56" t="s">
        <v>6</v>
      </c>
      <c r="D6" s="55" t="s">
        <v>68</v>
      </c>
      <c r="E6" s="57" t="s">
        <v>69</v>
      </c>
      <c r="F6" s="57"/>
      <c r="G6" s="57"/>
      <c r="H6" s="58" t="s">
        <v>51</v>
      </c>
      <c r="I6" s="58"/>
      <c r="J6" s="58" t="s">
        <v>75</v>
      </c>
      <c r="K6" s="58"/>
      <c r="L6" s="58"/>
    </row>
    <row r="7" spans="1:12" ht="37.5" customHeight="1" x14ac:dyDescent="0.2">
      <c r="A7" s="54"/>
      <c r="B7" s="51"/>
      <c r="C7" s="56"/>
      <c r="D7" s="55"/>
      <c r="E7" s="4" t="s">
        <v>5</v>
      </c>
      <c r="F7" s="4" t="s">
        <v>6</v>
      </c>
      <c r="G7" s="4" t="s">
        <v>52</v>
      </c>
      <c r="H7" s="4" t="s">
        <v>5</v>
      </c>
      <c r="I7" s="4" t="s">
        <v>6</v>
      </c>
      <c r="J7" s="4" t="s">
        <v>5</v>
      </c>
      <c r="K7" s="4" t="s">
        <v>6</v>
      </c>
      <c r="L7" s="4" t="s">
        <v>52</v>
      </c>
    </row>
    <row r="8" spans="1:12" ht="12.75" customHeight="1" x14ac:dyDescent="0.2">
      <c r="A8" s="5" t="s">
        <v>4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</row>
    <row r="9" spans="1:12" x14ac:dyDescent="0.2">
      <c r="A9" s="8" t="s">
        <v>10</v>
      </c>
      <c r="B9" s="9">
        <v>424242</v>
      </c>
      <c r="C9" s="9"/>
      <c r="D9" s="10">
        <f t="shared" ref="D9:D16" si="0">SUM(B9:C9)</f>
        <v>424242</v>
      </c>
      <c r="E9" s="9">
        <v>424242</v>
      </c>
      <c r="F9" s="9"/>
      <c r="G9" s="10">
        <f t="shared" ref="G9:G16" si="1">SUM(E9:F9)</f>
        <v>424242</v>
      </c>
      <c r="H9" s="10">
        <v>1768</v>
      </c>
      <c r="I9" s="7"/>
      <c r="J9" s="10">
        <f t="shared" ref="J9:K16" si="2">SUM(E9,H9)</f>
        <v>426010</v>
      </c>
      <c r="K9" s="10">
        <f t="shared" si="2"/>
        <v>0</v>
      </c>
      <c r="L9" s="10">
        <f>SUM(J9:K9)</f>
        <v>426010</v>
      </c>
    </row>
    <row r="10" spans="1:12" x14ac:dyDescent="0.2">
      <c r="A10" s="7" t="s">
        <v>11</v>
      </c>
      <c r="B10" s="11">
        <v>412255</v>
      </c>
      <c r="C10" s="11"/>
      <c r="D10" s="10">
        <f t="shared" si="0"/>
        <v>412255</v>
      </c>
      <c r="E10" s="11">
        <v>412255</v>
      </c>
      <c r="F10" s="11"/>
      <c r="G10" s="10">
        <f t="shared" si="1"/>
        <v>412255</v>
      </c>
      <c r="H10" s="10">
        <v>11970</v>
      </c>
      <c r="I10" s="7"/>
      <c r="J10" s="10">
        <f t="shared" si="2"/>
        <v>424225</v>
      </c>
      <c r="K10" s="10">
        <f t="shared" si="2"/>
        <v>0</v>
      </c>
      <c r="L10" s="10">
        <f t="shared" ref="L10:L66" si="3">SUM(J10:K10)</f>
        <v>424225</v>
      </c>
    </row>
    <row r="11" spans="1:12" x14ac:dyDescent="0.2">
      <c r="A11" s="12" t="s">
        <v>12</v>
      </c>
      <c r="B11" s="11">
        <v>304748</v>
      </c>
      <c r="C11" s="11"/>
      <c r="D11" s="10">
        <f t="shared" si="0"/>
        <v>304748</v>
      </c>
      <c r="E11" s="11">
        <v>304748</v>
      </c>
      <c r="F11" s="11"/>
      <c r="G11" s="10">
        <f t="shared" si="1"/>
        <v>304748</v>
      </c>
      <c r="H11" s="10">
        <f>29992+7965</f>
        <v>37957</v>
      </c>
      <c r="I11" s="7"/>
      <c r="J11" s="10">
        <f t="shared" si="2"/>
        <v>342705</v>
      </c>
      <c r="K11" s="10">
        <f>SUM(F11,I11)</f>
        <v>0</v>
      </c>
      <c r="L11" s="10">
        <f t="shared" si="3"/>
        <v>342705</v>
      </c>
    </row>
    <row r="12" spans="1:12" x14ac:dyDescent="0.2">
      <c r="A12" s="12" t="s">
        <v>73</v>
      </c>
      <c r="B12" s="11">
        <v>150614</v>
      </c>
      <c r="C12" s="11"/>
      <c r="D12" s="10">
        <f t="shared" si="0"/>
        <v>150614</v>
      </c>
      <c r="E12" s="11">
        <v>150614</v>
      </c>
      <c r="F12" s="11"/>
      <c r="G12" s="10">
        <f t="shared" si="1"/>
        <v>150614</v>
      </c>
      <c r="H12" s="10">
        <f>1+1592</f>
        <v>1593</v>
      </c>
      <c r="I12" s="7"/>
      <c r="J12" s="10">
        <f t="shared" si="2"/>
        <v>152207</v>
      </c>
      <c r="K12" s="10">
        <f>SUM(F12,I12)</f>
        <v>0</v>
      </c>
      <c r="L12" s="10">
        <f t="shared" si="3"/>
        <v>152207</v>
      </c>
    </row>
    <row r="13" spans="1:12" x14ac:dyDescent="0.2">
      <c r="A13" s="12" t="s">
        <v>13</v>
      </c>
      <c r="B13" s="11">
        <v>41601</v>
      </c>
      <c r="C13" s="7"/>
      <c r="D13" s="10">
        <f t="shared" si="0"/>
        <v>41601</v>
      </c>
      <c r="E13" s="11">
        <v>41601</v>
      </c>
      <c r="F13" s="7"/>
      <c r="G13" s="10">
        <f t="shared" si="1"/>
        <v>41601</v>
      </c>
      <c r="H13" s="10">
        <v>690</v>
      </c>
      <c r="I13" s="7"/>
      <c r="J13" s="10">
        <f t="shared" si="2"/>
        <v>42291</v>
      </c>
      <c r="K13" s="10">
        <f t="shared" si="2"/>
        <v>0</v>
      </c>
      <c r="L13" s="10">
        <f t="shared" si="3"/>
        <v>42291</v>
      </c>
    </row>
    <row r="14" spans="1:12" x14ac:dyDescent="0.2">
      <c r="A14" s="12" t="s">
        <v>57</v>
      </c>
      <c r="B14" s="11">
        <v>39329</v>
      </c>
      <c r="C14" s="11"/>
      <c r="D14" s="10">
        <f t="shared" si="0"/>
        <v>39329</v>
      </c>
      <c r="E14" s="11">
        <v>39329</v>
      </c>
      <c r="F14" s="11"/>
      <c r="G14" s="10">
        <f t="shared" si="1"/>
        <v>39329</v>
      </c>
      <c r="H14" s="10">
        <v>172684</v>
      </c>
      <c r="I14" s="7"/>
      <c r="J14" s="10">
        <f t="shared" si="2"/>
        <v>212013</v>
      </c>
      <c r="K14" s="10">
        <f t="shared" si="2"/>
        <v>0</v>
      </c>
      <c r="L14" s="10">
        <f t="shared" si="3"/>
        <v>212013</v>
      </c>
    </row>
    <row r="15" spans="1:12" x14ac:dyDescent="0.2">
      <c r="A15" s="12" t="s">
        <v>74</v>
      </c>
      <c r="B15" s="11">
        <v>430000</v>
      </c>
      <c r="C15" s="11"/>
      <c r="D15" s="10">
        <f t="shared" si="0"/>
        <v>430000</v>
      </c>
      <c r="E15" s="11">
        <v>430000</v>
      </c>
      <c r="F15" s="11"/>
      <c r="G15" s="10">
        <f t="shared" si="1"/>
        <v>430000</v>
      </c>
      <c r="H15" s="10"/>
      <c r="I15" s="7"/>
      <c r="J15" s="10">
        <f t="shared" si="2"/>
        <v>430000</v>
      </c>
      <c r="K15" s="10">
        <f t="shared" si="2"/>
        <v>0</v>
      </c>
      <c r="L15" s="10">
        <f t="shared" si="3"/>
        <v>430000</v>
      </c>
    </row>
    <row r="16" spans="1:12" x14ac:dyDescent="0.2">
      <c r="A16" s="12" t="s">
        <v>62</v>
      </c>
      <c r="B16" s="11"/>
      <c r="C16" s="11"/>
      <c r="D16" s="10">
        <f t="shared" si="0"/>
        <v>0</v>
      </c>
      <c r="E16" s="11"/>
      <c r="F16" s="11"/>
      <c r="G16" s="10">
        <f t="shared" si="1"/>
        <v>0</v>
      </c>
      <c r="H16" s="10">
        <v>8453</v>
      </c>
      <c r="I16" s="7"/>
      <c r="J16" s="10">
        <f t="shared" si="2"/>
        <v>8453</v>
      </c>
      <c r="K16" s="10">
        <f t="shared" si="2"/>
        <v>0</v>
      </c>
      <c r="L16" s="10">
        <f t="shared" si="3"/>
        <v>8453</v>
      </c>
    </row>
    <row r="17" spans="1:12" x14ac:dyDescent="0.2">
      <c r="A17" s="33" t="s">
        <v>14</v>
      </c>
      <c r="B17" s="16">
        <f t="shared" ref="B17:L17" si="4">SUM(B9:B16)</f>
        <v>1802789</v>
      </c>
      <c r="C17" s="16">
        <f t="shared" si="4"/>
        <v>0</v>
      </c>
      <c r="D17" s="16">
        <f t="shared" si="4"/>
        <v>1802789</v>
      </c>
      <c r="E17" s="16">
        <f>SUM(E9:E16)</f>
        <v>1802789</v>
      </c>
      <c r="F17" s="16">
        <f>SUM(F9:F16)</f>
        <v>0</v>
      </c>
      <c r="G17" s="16">
        <f>SUM(G9:G16)</f>
        <v>1802789</v>
      </c>
      <c r="H17" s="16">
        <f t="shared" si="4"/>
        <v>235115</v>
      </c>
      <c r="I17" s="16">
        <f t="shared" si="4"/>
        <v>0</v>
      </c>
      <c r="J17" s="16">
        <f t="shared" si="4"/>
        <v>2037904</v>
      </c>
      <c r="K17" s="16">
        <f t="shared" si="4"/>
        <v>0</v>
      </c>
      <c r="L17" s="16">
        <f t="shared" si="4"/>
        <v>2037904</v>
      </c>
    </row>
    <row r="18" spans="1:12" x14ac:dyDescent="0.2">
      <c r="A18" s="13" t="s">
        <v>15</v>
      </c>
      <c r="B18" s="46"/>
      <c r="C18" s="46"/>
      <c r="D18" s="47">
        <f>SUM(B18:C18)</f>
        <v>0</v>
      </c>
      <c r="E18" s="47"/>
      <c r="F18" s="47"/>
      <c r="G18" s="47">
        <f>SUM(E18:F18)</f>
        <v>0</v>
      </c>
      <c r="H18" s="47"/>
      <c r="I18" s="48"/>
      <c r="J18" s="47">
        <f t="shared" ref="J18:K20" si="5">SUM(E18,H18)</f>
        <v>0</v>
      </c>
      <c r="K18" s="47">
        <f t="shared" si="5"/>
        <v>0</v>
      </c>
      <c r="L18" s="47">
        <f t="shared" si="3"/>
        <v>0</v>
      </c>
    </row>
    <row r="19" spans="1:12" x14ac:dyDescent="0.2">
      <c r="A19" s="14" t="s">
        <v>16</v>
      </c>
      <c r="B19" s="11">
        <v>27043</v>
      </c>
      <c r="C19" s="11">
        <v>6604</v>
      </c>
      <c r="D19" s="10">
        <f>SUM(B19:C19)</f>
        <v>33647</v>
      </c>
      <c r="E19" s="11">
        <v>27043</v>
      </c>
      <c r="F19" s="11">
        <v>6604</v>
      </c>
      <c r="G19" s="10">
        <f>SUM(E19:F19)</f>
        <v>33647</v>
      </c>
      <c r="H19" s="10"/>
      <c r="I19" s="10"/>
      <c r="J19" s="10">
        <f t="shared" si="5"/>
        <v>27043</v>
      </c>
      <c r="K19" s="10">
        <f t="shared" si="5"/>
        <v>6604</v>
      </c>
      <c r="L19" s="10">
        <f t="shared" si="3"/>
        <v>33647</v>
      </c>
    </row>
    <row r="20" spans="1:12" x14ac:dyDescent="0.2">
      <c r="A20" s="17" t="s">
        <v>63</v>
      </c>
      <c r="B20" s="18"/>
      <c r="C20" s="18"/>
      <c r="D20" s="19">
        <f>SUM(B20:C20)</f>
        <v>0</v>
      </c>
      <c r="E20" s="20"/>
      <c r="F20" s="20"/>
      <c r="G20" s="20">
        <f>SUM(E20:F20)</f>
        <v>0</v>
      </c>
      <c r="H20" s="21"/>
      <c r="I20" s="21"/>
      <c r="J20" s="20">
        <f t="shared" si="5"/>
        <v>0</v>
      </c>
      <c r="K20" s="20">
        <f t="shared" si="5"/>
        <v>0</v>
      </c>
      <c r="L20" s="20">
        <f t="shared" si="3"/>
        <v>0</v>
      </c>
    </row>
    <row r="21" spans="1:12" x14ac:dyDescent="0.2">
      <c r="A21" s="15" t="s">
        <v>17</v>
      </c>
      <c r="B21" s="16">
        <f t="shared" ref="B21:L21" si="6">SUM(B18:B19)</f>
        <v>27043</v>
      </c>
      <c r="C21" s="16">
        <f t="shared" si="6"/>
        <v>6604</v>
      </c>
      <c r="D21" s="16">
        <f t="shared" si="6"/>
        <v>33647</v>
      </c>
      <c r="E21" s="16">
        <f t="shared" si="6"/>
        <v>27043</v>
      </c>
      <c r="F21" s="16">
        <f t="shared" si="6"/>
        <v>6604</v>
      </c>
      <c r="G21" s="16">
        <f t="shared" si="6"/>
        <v>33647</v>
      </c>
      <c r="H21" s="16">
        <f t="shared" si="6"/>
        <v>0</v>
      </c>
      <c r="I21" s="16">
        <f t="shared" si="6"/>
        <v>0</v>
      </c>
      <c r="J21" s="16">
        <f t="shared" si="6"/>
        <v>27043</v>
      </c>
      <c r="K21" s="16">
        <f t="shared" si="6"/>
        <v>6604</v>
      </c>
      <c r="L21" s="16">
        <f t="shared" si="6"/>
        <v>33647</v>
      </c>
    </row>
    <row r="22" spans="1:12" x14ac:dyDescent="0.2">
      <c r="A22" s="14" t="s">
        <v>18</v>
      </c>
      <c r="B22" s="11"/>
      <c r="C22" s="11"/>
      <c r="D22" s="10">
        <f>SUM(B22:C22)</f>
        <v>0</v>
      </c>
      <c r="E22" s="10"/>
      <c r="F22" s="10"/>
      <c r="G22" s="10">
        <f>SUM(E22:F22)</f>
        <v>0</v>
      </c>
      <c r="H22" s="10"/>
      <c r="I22" s="7"/>
      <c r="J22" s="10">
        <f>SUM(E22,H22)</f>
        <v>0</v>
      </c>
      <c r="K22" s="10">
        <f>SUM(F22,I22)</f>
        <v>0</v>
      </c>
      <c r="L22" s="10">
        <f t="shared" si="3"/>
        <v>0</v>
      </c>
    </row>
    <row r="23" spans="1:12" x14ac:dyDescent="0.2">
      <c r="A23" s="14" t="s">
        <v>19</v>
      </c>
      <c r="B23" s="11">
        <v>3967223</v>
      </c>
      <c r="C23" s="11"/>
      <c r="D23" s="10">
        <f>SUM(B23:C23)</f>
        <v>3967223</v>
      </c>
      <c r="E23" s="10">
        <v>3967223</v>
      </c>
      <c r="F23" s="10"/>
      <c r="G23" s="10">
        <f>SUM(E23:F23)</f>
        <v>3967223</v>
      </c>
      <c r="H23" s="10"/>
      <c r="I23" s="10"/>
      <c r="J23" s="10">
        <f>SUM(E23,H23)</f>
        <v>3967223</v>
      </c>
      <c r="K23" s="10">
        <f>SUM(F23,I23)</f>
        <v>0</v>
      </c>
      <c r="L23" s="10">
        <f t="shared" si="3"/>
        <v>3967223</v>
      </c>
    </row>
    <row r="24" spans="1:12" x14ac:dyDescent="0.2">
      <c r="A24" s="15" t="s">
        <v>20</v>
      </c>
      <c r="B24" s="22">
        <f t="shared" ref="B24:L24" si="7">SUM(B22:B23)</f>
        <v>3967223</v>
      </c>
      <c r="C24" s="22">
        <f t="shared" si="7"/>
        <v>0</v>
      </c>
      <c r="D24" s="22">
        <f t="shared" si="7"/>
        <v>3967223</v>
      </c>
      <c r="E24" s="22">
        <f t="shared" si="7"/>
        <v>3967223</v>
      </c>
      <c r="F24" s="22">
        <f t="shared" si="7"/>
        <v>0</v>
      </c>
      <c r="G24" s="22">
        <f t="shared" si="7"/>
        <v>3967223</v>
      </c>
      <c r="H24" s="22">
        <f t="shared" si="7"/>
        <v>0</v>
      </c>
      <c r="I24" s="22">
        <f t="shared" si="7"/>
        <v>0</v>
      </c>
      <c r="J24" s="22">
        <f t="shared" si="7"/>
        <v>3967223</v>
      </c>
      <c r="K24" s="22">
        <f t="shared" si="7"/>
        <v>0</v>
      </c>
      <c r="L24" s="22">
        <f t="shared" si="7"/>
        <v>3967223</v>
      </c>
    </row>
    <row r="25" spans="1:12" x14ac:dyDescent="0.2">
      <c r="A25" s="23" t="s">
        <v>21</v>
      </c>
      <c r="B25" s="24">
        <v>29</v>
      </c>
      <c r="C25" s="24"/>
      <c r="D25" s="10">
        <f>SUM(B25:C25)</f>
        <v>29</v>
      </c>
      <c r="E25" s="24">
        <v>29</v>
      </c>
      <c r="F25" s="10"/>
      <c r="G25" s="10">
        <f>SUM(E25:F25)</f>
        <v>29</v>
      </c>
      <c r="H25" s="7"/>
      <c r="I25" s="7"/>
      <c r="J25" s="10">
        <f>SUM(E25,H25)</f>
        <v>29</v>
      </c>
      <c r="K25" s="10">
        <f>SUM(F25,I25)</f>
        <v>0</v>
      </c>
      <c r="L25" s="10">
        <f t="shared" si="3"/>
        <v>29</v>
      </c>
    </row>
    <row r="26" spans="1:12" x14ac:dyDescent="0.2">
      <c r="A26" s="23" t="s">
        <v>22</v>
      </c>
      <c r="B26" s="24">
        <v>350000</v>
      </c>
      <c r="C26" s="24"/>
      <c r="D26" s="10">
        <f>SUM(B26:C26)</f>
        <v>350000</v>
      </c>
      <c r="E26" s="24">
        <v>350000</v>
      </c>
      <c r="F26" s="10"/>
      <c r="G26" s="10">
        <f t="shared" ref="G26:G34" si="8">SUM(E26:F26)</f>
        <v>350000</v>
      </c>
      <c r="H26" s="10"/>
      <c r="I26" s="7"/>
      <c r="J26" s="10">
        <f t="shared" ref="J26:J34" si="9">SUM(E26,H26)</f>
        <v>350000</v>
      </c>
      <c r="K26" s="10">
        <f t="shared" ref="K26:K34" si="10">SUM(F26,I26)</f>
        <v>0</v>
      </c>
      <c r="L26" s="10">
        <f t="shared" si="3"/>
        <v>350000</v>
      </c>
    </row>
    <row r="27" spans="1:12" x14ac:dyDescent="0.2">
      <c r="A27" s="23" t="s">
        <v>61</v>
      </c>
      <c r="B27" s="24"/>
      <c r="C27" s="24"/>
      <c r="D27" s="10">
        <f>SUM(B27:C27)</f>
        <v>0</v>
      </c>
      <c r="E27" s="24"/>
      <c r="F27" s="10"/>
      <c r="G27" s="10">
        <f t="shared" si="8"/>
        <v>0</v>
      </c>
      <c r="H27" s="7"/>
      <c r="I27" s="7"/>
      <c r="J27" s="10">
        <f t="shared" si="9"/>
        <v>0</v>
      </c>
      <c r="K27" s="10">
        <f t="shared" si="10"/>
        <v>0</v>
      </c>
      <c r="L27" s="10">
        <f t="shared" si="3"/>
        <v>0</v>
      </c>
    </row>
    <row r="28" spans="1:12" x14ac:dyDescent="0.2">
      <c r="A28" s="23" t="s">
        <v>23</v>
      </c>
      <c r="B28" s="24">
        <v>398000</v>
      </c>
      <c r="C28" s="24"/>
      <c r="D28" s="10">
        <f t="shared" ref="D28:D33" si="11">SUM(B28:C28)</f>
        <v>398000</v>
      </c>
      <c r="E28" s="24">
        <v>398000</v>
      </c>
      <c r="F28" s="10"/>
      <c r="G28" s="10">
        <f t="shared" si="8"/>
        <v>398000</v>
      </c>
      <c r="H28" s="10"/>
      <c r="I28" s="7"/>
      <c r="J28" s="10">
        <f t="shared" si="9"/>
        <v>398000</v>
      </c>
      <c r="K28" s="10">
        <f t="shared" si="10"/>
        <v>0</v>
      </c>
      <c r="L28" s="10">
        <f t="shared" si="3"/>
        <v>398000</v>
      </c>
    </row>
    <row r="29" spans="1:12" x14ac:dyDescent="0.2">
      <c r="A29" s="23" t="s">
        <v>24</v>
      </c>
      <c r="B29" s="24">
        <v>2170000</v>
      </c>
      <c r="C29" s="24"/>
      <c r="D29" s="10">
        <f t="shared" si="11"/>
        <v>2170000</v>
      </c>
      <c r="E29" s="24">
        <v>2170000</v>
      </c>
      <c r="F29" s="10"/>
      <c r="G29" s="10">
        <f t="shared" si="8"/>
        <v>2170000</v>
      </c>
      <c r="H29" s="10"/>
      <c r="I29" s="7"/>
      <c r="J29" s="10">
        <f t="shared" si="9"/>
        <v>2170000</v>
      </c>
      <c r="K29" s="10">
        <f t="shared" si="10"/>
        <v>0</v>
      </c>
      <c r="L29" s="10">
        <f t="shared" si="3"/>
        <v>2170000</v>
      </c>
    </row>
    <row r="30" spans="1:12" x14ac:dyDescent="0.2">
      <c r="A30" s="23" t="s">
        <v>25</v>
      </c>
      <c r="B30" s="24">
        <v>10000</v>
      </c>
      <c r="C30" s="24"/>
      <c r="D30" s="10">
        <f t="shared" si="11"/>
        <v>10000</v>
      </c>
      <c r="E30" s="24">
        <v>10000</v>
      </c>
      <c r="F30" s="10"/>
      <c r="G30" s="10">
        <f t="shared" si="8"/>
        <v>10000</v>
      </c>
      <c r="H30" s="10">
        <v>-10000</v>
      </c>
      <c r="I30" s="7"/>
      <c r="J30" s="10">
        <f t="shared" si="9"/>
        <v>0</v>
      </c>
      <c r="K30" s="10">
        <f t="shared" si="10"/>
        <v>0</v>
      </c>
      <c r="L30" s="10">
        <f t="shared" si="3"/>
        <v>0</v>
      </c>
    </row>
    <row r="31" spans="1:12" x14ac:dyDescent="0.2">
      <c r="A31" s="23" t="s">
        <v>3</v>
      </c>
      <c r="B31" s="24">
        <v>1400</v>
      </c>
      <c r="C31" s="24"/>
      <c r="D31" s="10">
        <f t="shared" si="11"/>
        <v>1400</v>
      </c>
      <c r="E31" s="24">
        <v>1400</v>
      </c>
      <c r="F31" s="10"/>
      <c r="G31" s="10">
        <f t="shared" si="8"/>
        <v>1400</v>
      </c>
      <c r="H31" s="10"/>
      <c r="I31" s="7"/>
      <c r="J31" s="10">
        <f t="shared" si="9"/>
        <v>1400</v>
      </c>
      <c r="K31" s="10">
        <f t="shared" si="10"/>
        <v>0</v>
      </c>
      <c r="L31" s="10">
        <f t="shared" si="3"/>
        <v>1400</v>
      </c>
    </row>
    <row r="32" spans="1:12" x14ac:dyDescent="0.2">
      <c r="A32" s="23" t="s">
        <v>26</v>
      </c>
      <c r="B32" s="24"/>
      <c r="C32" s="24"/>
      <c r="D32" s="10">
        <f t="shared" si="11"/>
        <v>0</v>
      </c>
      <c r="E32" s="24"/>
      <c r="F32" s="10"/>
      <c r="G32" s="10">
        <f t="shared" si="8"/>
        <v>0</v>
      </c>
      <c r="H32" s="10"/>
      <c r="I32" s="7"/>
      <c r="J32" s="10">
        <f t="shared" si="9"/>
        <v>0</v>
      </c>
      <c r="K32" s="10">
        <f t="shared" si="10"/>
        <v>0</v>
      </c>
      <c r="L32" s="10">
        <f t="shared" si="3"/>
        <v>0</v>
      </c>
    </row>
    <row r="33" spans="1:12" x14ac:dyDescent="0.2">
      <c r="A33" s="23" t="s">
        <v>2</v>
      </c>
      <c r="B33" s="24">
        <v>4000</v>
      </c>
      <c r="C33" s="24"/>
      <c r="D33" s="10">
        <f t="shared" si="11"/>
        <v>4000</v>
      </c>
      <c r="E33" s="24">
        <v>4000</v>
      </c>
      <c r="F33" s="10"/>
      <c r="G33" s="10">
        <f t="shared" si="8"/>
        <v>4000</v>
      </c>
      <c r="H33" s="10"/>
      <c r="I33" s="7"/>
      <c r="J33" s="10">
        <f t="shared" si="9"/>
        <v>4000</v>
      </c>
      <c r="K33" s="10">
        <f t="shared" si="10"/>
        <v>0</v>
      </c>
      <c r="L33" s="10">
        <f t="shared" si="3"/>
        <v>4000</v>
      </c>
    </row>
    <row r="34" spans="1:12" x14ac:dyDescent="0.2">
      <c r="A34" s="25" t="s">
        <v>53</v>
      </c>
      <c r="B34" s="24"/>
      <c r="C34" s="24"/>
      <c r="D34" s="10"/>
      <c r="E34" s="24"/>
      <c r="F34" s="10"/>
      <c r="G34" s="10">
        <f t="shared" si="8"/>
        <v>0</v>
      </c>
      <c r="H34" s="10"/>
      <c r="I34" s="7"/>
      <c r="J34" s="10">
        <f t="shared" si="9"/>
        <v>0</v>
      </c>
      <c r="K34" s="10">
        <f t="shared" si="10"/>
        <v>0</v>
      </c>
      <c r="L34" s="10">
        <f t="shared" si="3"/>
        <v>0</v>
      </c>
    </row>
    <row r="35" spans="1:12" x14ac:dyDescent="0.2">
      <c r="A35" s="26" t="s">
        <v>27</v>
      </c>
      <c r="B35" s="22">
        <f t="shared" ref="B35:L35" si="12">SUM(B25:B34)</f>
        <v>2933429</v>
      </c>
      <c r="C35" s="22">
        <f t="shared" si="12"/>
        <v>0</v>
      </c>
      <c r="D35" s="22">
        <f t="shared" si="12"/>
        <v>2933429</v>
      </c>
      <c r="E35" s="22">
        <f t="shared" si="12"/>
        <v>2933429</v>
      </c>
      <c r="F35" s="22">
        <f t="shared" si="12"/>
        <v>0</v>
      </c>
      <c r="G35" s="22">
        <f t="shared" si="12"/>
        <v>2933429</v>
      </c>
      <c r="H35" s="22">
        <f t="shared" si="12"/>
        <v>-10000</v>
      </c>
      <c r="I35" s="22">
        <f t="shared" si="12"/>
        <v>0</v>
      </c>
      <c r="J35" s="22">
        <f t="shared" si="12"/>
        <v>2923429</v>
      </c>
      <c r="K35" s="22">
        <f t="shared" si="12"/>
        <v>0</v>
      </c>
      <c r="L35" s="22">
        <f t="shared" si="12"/>
        <v>2923429</v>
      </c>
    </row>
    <row r="36" spans="1:12" x14ac:dyDescent="0.2">
      <c r="A36" s="7" t="s">
        <v>28</v>
      </c>
      <c r="B36" s="24"/>
      <c r="C36" s="24"/>
      <c r="D36" s="10">
        <f>SUM(B36:C36)</f>
        <v>0</v>
      </c>
      <c r="E36" s="24"/>
      <c r="F36" s="10"/>
      <c r="G36" s="10">
        <f>SUM(E36:F36)</f>
        <v>0</v>
      </c>
      <c r="H36" s="7"/>
      <c r="I36" s="7"/>
      <c r="J36" s="10">
        <f>SUM(E36,H36)</f>
        <v>0</v>
      </c>
      <c r="K36" s="10">
        <f>SUM(F36,I36)</f>
        <v>0</v>
      </c>
      <c r="L36" s="10">
        <f t="shared" si="3"/>
        <v>0</v>
      </c>
    </row>
    <row r="37" spans="1:12" x14ac:dyDescent="0.2">
      <c r="A37" s="7" t="s">
        <v>1</v>
      </c>
      <c r="B37" s="24">
        <v>69004</v>
      </c>
      <c r="C37" s="24">
        <v>610</v>
      </c>
      <c r="D37" s="10">
        <f>SUM(B37:C37)</f>
        <v>69614</v>
      </c>
      <c r="E37" s="24">
        <v>69004</v>
      </c>
      <c r="F37" s="24">
        <v>610</v>
      </c>
      <c r="G37" s="10">
        <f t="shared" ref="G37:G49" si="13">SUM(E37:F37)</f>
        <v>69614</v>
      </c>
      <c r="H37" s="10"/>
      <c r="I37" s="10"/>
      <c r="J37" s="10">
        <f t="shared" ref="J37:J49" si="14">SUM(E37,H37)</f>
        <v>69004</v>
      </c>
      <c r="K37" s="10">
        <f t="shared" ref="K37:K49" si="15">SUM(F37,I37)</f>
        <v>610</v>
      </c>
      <c r="L37" s="10">
        <f t="shared" si="3"/>
        <v>69614</v>
      </c>
    </row>
    <row r="38" spans="1:12" x14ac:dyDescent="0.2">
      <c r="A38" s="7" t="s">
        <v>29</v>
      </c>
      <c r="B38" s="24">
        <v>1550</v>
      </c>
      <c r="C38" s="24"/>
      <c r="D38" s="10">
        <f t="shared" ref="D38:D49" si="16">SUM(B38:C38)</f>
        <v>1550</v>
      </c>
      <c r="E38" s="24">
        <v>1550</v>
      </c>
      <c r="F38" s="24"/>
      <c r="G38" s="10">
        <f t="shared" si="13"/>
        <v>1550</v>
      </c>
      <c r="H38" s="10"/>
      <c r="I38" s="10"/>
      <c r="J38" s="10">
        <f t="shared" si="14"/>
        <v>1550</v>
      </c>
      <c r="K38" s="10">
        <f t="shared" si="15"/>
        <v>0</v>
      </c>
      <c r="L38" s="10">
        <f t="shared" si="3"/>
        <v>1550</v>
      </c>
    </row>
    <row r="39" spans="1:12" x14ac:dyDescent="0.2">
      <c r="A39" s="7" t="s">
        <v>30</v>
      </c>
      <c r="B39" s="24">
        <v>350566</v>
      </c>
      <c r="C39" s="24"/>
      <c r="D39" s="10">
        <f t="shared" si="16"/>
        <v>350566</v>
      </c>
      <c r="E39" s="24">
        <v>350566</v>
      </c>
      <c r="F39" s="24"/>
      <c r="G39" s="10">
        <f t="shared" si="13"/>
        <v>350566</v>
      </c>
      <c r="H39" s="10"/>
      <c r="I39" s="10"/>
      <c r="J39" s="10">
        <f t="shared" si="14"/>
        <v>350566</v>
      </c>
      <c r="K39" s="10">
        <f t="shared" si="15"/>
        <v>0</v>
      </c>
      <c r="L39" s="10">
        <f t="shared" si="3"/>
        <v>350566</v>
      </c>
    </row>
    <row r="40" spans="1:12" x14ac:dyDescent="0.2">
      <c r="A40" s="27" t="s">
        <v>48</v>
      </c>
      <c r="B40" s="28"/>
      <c r="C40" s="28"/>
      <c r="D40" s="20">
        <f t="shared" si="16"/>
        <v>0</v>
      </c>
      <c r="E40" s="28"/>
      <c r="F40" s="28"/>
      <c r="G40" s="10">
        <f t="shared" si="13"/>
        <v>0</v>
      </c>
      <c r="H40" s="10"/>
      <c r="I40" s="10"/>
      <c r="J40" s="10">
        <f t="shared" si="14"/>
        <v>0</v>
      </c>
      <c r="K40" s="10">
        <f t="shared" si="15"/>
        <v>0</v>
      </c>
      <c r="L40" s="10">
        <f t="shared" si="3"/>
        <v>0</v>
      </c>
    </row>
    <row r="41" spans="1:12" x14ac:dyDescent="0.2">
      <c r="A41" s="7" t="s">
        <v>31</v>
      </c>
      <c r="B41" s="24">
        <v>162805</v>
      </c>
      <c r="C41" s="24"/>
      <c r="D41" s="10">
        <f t="shared" si="16"/>
        <v>162805</v>
      </c>
      <c r="E41" s="24">
        <v>162805</v>
      </c>
      <c r="F41" s="24"/>
      <c r="G41" s="10">
        <f t="shared" si="13"/>
        <v>162805</v>
      </c>
      <c r="H41" s="10"/>
      <c r="I41" s="10"/>
      <c r="J41" s="10">
        <f t="shared" si="14"/>
        <v>162805</v>
      </c>
      <c r="K41" s="10">
        <f t="shared" si="15"/>
        <v>0</v>
      </c>
      <c r="L41" s="10">
        <f t="shared" si="3"/>
        <v>162805</v>
      </c>
    </row>
    <row r="42" spans="1:12" x14ac:dyDescent="0.2">
      <c r="A42" s="29" t="s">
        <v>32</v>
      </c>
      <c r="B42" s="24">
        <v>1595811</v>
      </c>
      <c r="C42" s="24">
        <v>110</v>
      </c>
      <c r="D42" s="10">
        <f t="shared" si="16"/>
        <v>1595921</v>
      </c>
      <c r="E42" s="24">
        <v>1595811</v>
      </c>
      <c r="F42" s="24">
        <v>110</v>
      </c>
      <c r="G42" s="10">
        <f t="shared" si="13"/>
        <v>1595921</v>
      </c>
      <c r="H42" s="10"/>
      <c r="I42" s="10"/>
      <c r="J42" s="10">
        <f t="shared" si="14"/>
        <v>1595811</v>
      </c>
      <c r="K42" s="10">
        <f t="shared" si="15"/>
        <v>110</v>
      </c>
      <c r="L42" s="10">
        <f t="shared" si="3"/>
        <v>1595921</v>
      </c>
    </row>
    <row r="43" spans="1:12" x14ac:dyDescent="0.2">
      <c r="A43" s="30" t="s">
        <v>49</v>
      </c>
      <c r="B43" s="28">
        <v>1472619</v>
      </c>
      <c r="C43" s="28"/>
      <c r="D43" s="19">
        <f>SUM(B43:C43)</f>
        <v>1472619</v>
      </c>
      <c r="E43" s="28">
        <v>1472619</v>
      </c>
      <c r="F43" s="28"/>
      <c r="G43" s="20">
        <f t="shared" si="13"/>
        <v>1472619</v>
      </c>
      <c r="H43" s="20"/>
      <c r="I43" s="20"/>
      <c r="J43" s="20">
        <f t="shared" si="14"/>
        <v>1472619</v>
      </c>
      <c r="K43" s="20">
        <f t="shared" si="15"/>
        <v>0</v>
      </c>
      <c r="L43" s="20">
        <f t="shared" si="3"/>
        <v>1472619</v>
      </c>
    </row>
    <row r="44" spans="1:12" x14ac:dyDescent="0.2">
      <c r="A44" s="31" t="s">
        <v>33</v>
      </c>
      <c r="B44" s="24">
        <v>5208974</v>
      </c>
      <c r="C44" s="24"/>
      <c r="D44" s="10">
        <f t="shared" si="16"/>
        <v>5208974</v>
      </c>
      <c r="E44" s="24">
        <v>5208974</v>
      </c>
      <c r="F44" s="24"/>
      <c r="G44" s="10">
        <f t="shared" si="13"/>
        <v>5208974</v>
      </c>
      <c r="H44" s="10"/>
      <c r="I44" s="10"/>
      <c r="J44" s="10">
        <f t="shared" si="14"/>
        <v>5208974</v>
      </c>
      <c r="K44" s="10">
        <f t="shared" si="15"/>
        <v>0</v>
      </c>
      <c r="L44" s="10">
        <f t="shared" si="3"/>
        <v>5208974</v>
      </c>
    </row>
    <row r="45" spans="1:12" x14ac:dyDescent="0.2">
      <c r="A45" s="32" t="s">
        <v>54</v>
      </c>
      <c r="B45" s="28">
        <v>5058234</v>
      </c>
      <c r="C45" s="28"/>
      <c r="D45" s="19">
        <f t="shared" si="16"/>
        <v>5058234</v>
      </c>
      <c r="E45" s="28">
        <v>5058234</v>
      </c>
      <c r="F45" s="28"/>
      <c r="G45" s="19">
        <f t="shared" si="13"/>
        <v>5058234</v>
      </c>
      <c r="H45" s="19"/>
      <c r="I45" s="19"/>
      <c r="J45" s="19">
        <f t="shared" si="14"/>
        <v>5058234</v>
      </c>
      <c r="K45" s="19">
        <f t="shared" si="15"/>
        <v>0</v>
      </c>
      <c r="L45" s="19">
        <f t="shared" si="3"/>
        <v>5058234</v>
      </c>
    </row>
    <row r="46" spans="1:12" x14ac:dyDescent="0.2">
      <c r="A46" s="31" t="s">
        <v>0</v>
      </c>
      <c r="B46" s="24">
        <v>50</v>
      </c>
      <c r="C46" s="24"/>
      <c r="D46" s="10">
        <f t="shared" si="16"/>
        <v>50</v>
      </c>
      <c r="E46" s="24">
        <v>50</v>
      </c>
      <c r="F46" s="24"/>
      <c r="G46" s="10">
        <f t="shared" si="13"/>
        <v>50</v>
      </c>
      <c r="H46" s="10"/>
      <c r="I46" s="10"/>
      <c r="J46" s="10">
        <f t="shared" si="14"/>
        <v>50</v>
      </c>
      <c r="K46" s="10">
        <f t="shared" si="15"/>
        <v>0</v>
      </c>
      <c r="L46" s="10">
        <f t="shared" si="3"/>
        <v>50</v>
      </c>
    </row>
    <row r="47" spans="1:12" x14ac:dyDescent="0.2">
      <c r="A47" s="29" t="s">
        <v>59</v>
      </c>
      <c r="B47" s="11"/>
      <c r="C47" s="11"/>
      <c r="D47" s="10">
        <f t="shared" si="16"/>
        <v>0</v>
      </c>
      <c r="E47" s="11"/>
      <c r="F47" s="11"/>
      <c r="G47" s="10">
        <f t="shared" si="13"/>
        <v>0</v>
      </c>
      <c r="H47" s="10"/>
      <c r="I47" s="10"/>
      <c r="J47" s="10">
        <f t="shared" si="14"/>
        <v>0</v>
      </c>
      <c r="K47" s="10">
        <f t="shared" si="15"/>
        <v>0</v>
      </c>
      <c r="L47" s="10">
        <f t="shared" si="3"/>
        <v>0</v>
      </c>
    </row>
    <row r="48" spans="1:12" x14ac:dyDescent="0.2">
      <c r="A48" s="29" t="s">
        <v>58</v>
      </c>
      <c r="B48" s="11"/>
      <c r="C48" s="11"/>
      <c r="D48" s="10">
        <f t="shared" si="16"/>
        <v>0</v>
      </c>
      <c r="E48" s="11"/>
      <c r="F48" s="11"/>
      <c r="G48" s="10">
        <f t="shared" si="13"/>
        <v>0</v>
      </c>
      <c r="H48" s="10"/>
      <c r="I48" s="10"/>
      <c r="J48" s="10">
        <f t="shared" si="14"/>
        <v>0</v>
      </c>
      <c r="K48" s="10">
        <f t="shared" si="15"/>
        <v>0</v>
      </c>
      <c r="L48" s="10">
        <f t="shared" si="3"/>
        <v>0</v>
      </c>
    </row>
    <row r="49" spans="1:13" x14ac:dyDescent="0.2">
      <c r="A49" s="31" t="s">
        <v>34</v>
      </c>
      <c r="B49" s="11"/>
      <c r="C49" s="11"/>
      <c r="D49" s="10">
        <f t="shared" si="16"/>
        <v>0</v>
      </c>
      <c r="E49" s="11"/>
      <c r="F49" s="11"/>
      <c r="G49" s="10">
        <f t="shared" si="13"/>
        <v>0</v>
      </c>
      <c r="H49" s="10"/>
      <c r="I49" s="10"/>
      <c r="J49" s="10">
        <f t="shared" si="14"/>
        <v>0</v>
      </c>
      <c r="K49" s="10">
        <f t="shared" si="15"/>
        <v>0</v>
      </c>
      <c r="L49" s="10">
        <f t="shared" si="3"/>
        <v>0</v>
      </c>
    </row>
    <row r="50" spans="1:13" x14ac:dyDescent="0.2">
      <c r="A50" s="33" t="s">
        <v>35</v>
      </c>
      <c r="B50" s="16">
        <f t="shared" ref="B50:L50" si="17">SUM(B36,B37,B38,B39,B41,B42,B44,B46,B47,B48,B49)</f>
        <v>7388760</v>
      </c>
      <c r="C50" s="16">
        <f t="shared" si="17"/>
        <v>720</v>
      </c>
      <c r="D50" s="16">
        <f t="shared" si="17"/>
        <v>7389480</v>
      </c>
      <c r="E50" s="16">
        <f>SUM(E36,E37,E38,E39,E41,E42,E44,E46,E47,E48,E49)</f>
        <v>7388760</v>
      </c>
      <c r="F50" s="16">
        <f>SUM(F36,F37,F38,F39,F41,F42,F44,F46,F47,F48,F49)</f>
        <v>720</v>
      </c>
      <c r="G50" s="16">
        <f>SUM(G36,G37,G38,G39,G41,G42,G44,G46,G47,G48,G49)</f>
        <v>7389480</v>
      </c>
      <c r="H50" s="16">
        <f t="shared" si="17"/>
        <v>0</v>
      </c>
      <c r="I50" s="16">
        <f t="shared" si="17"/>
        <v>0</v>
      </c>
      <c r="J50" s="16">
        <f t="shared" si="17"/>
        <v>7388760</v>
      </c>
      <c r="K50" s="16">
        <f t="shared" si="17"/>
        <v>720</v>
      </c>
      <c r="L50" s="16">
        <f t="shared" si="17"/>
        <v>7389480</v>
      </c>
    </row>
    <row r="51" spans="1:13" x14ac:dyDescent="0.2">
      <c r="A51" s="13" t="s">
        <v>36</v>
      </c>
      <c r="B51" s="11"/>
      <c r="C51" s="11"/>
      <c r="D51" s="10">
        <f>SUM(B51:C51)</f>
        <v>0</v>
      </c>
      <c r="E51" s="10"/>
      <c r="F51" s="10"/>
      <c r="G51" s="10">
        <f>SUM(E51:F51)</f>
        <v>0</v>
      </c>
      <c r="H51" s="7"/>
      <c r="I51" s="7"/>
      <c r="J51" s="10">
        <f t="shared" ref="J51:K54" si="18">SUM(E51,H51)</f>
        <v>0</v>
      </c>
      <c r="K51" s="10">
        <f t="shared" si="18"/>
        <v>0</v>
      </c>
      <c r="L51" s="10">
        <f t="shared" si="3"/>
        <v>0</v>
      </c>
    </row>
    <row r="52" spans="1:13" s="36" customFormat="1" x14ac:dyDescent="0.2">
      <c r="A52" s="23" t="s">
        <v>37</v>
      </c>
      <c r="B52" s="34">
        <v>5474144</v>
      </c>
      <c r="C52" s="34"/>
      <c r="D52" s="34">
        <f>SUM(B52:C52)</f>
        <v>5474144</v>
      </c>
      <c r="E52" s="34">
        <v>5474144</v>
      </c>
      <c r="F52" s="34"/>
      <c r="G52" s="10">
        <f>SUM(E52:F52)</f>
        <v>5474144</v>
      </c>
      <c r="H52" s="10"/>
      <c r="I52" s="35"/>
      <c r="J52" s="10">
        <f t="shared" si="18"/>
        <v>5474144</v>
      </c>
      <c r="K52" s="10">
        <f t="shared" si="18"/>
        <v>0</v>
      </c>
      <c r="L52" s="10">
        <f t="shared" si="3"/>
        <v>5474144</v>
      </c>
    </row>
    <row r="53" spans="1:13" x14ac:dyDescent="0.2">
      <c r="A53" s="14" t="s">
        <v>38</v>
      </c>
      <c r="B53" s="11"/>
      <c r="C53" s="11"/>
      <c r="D53" s="34">
        <f>SUM(B53:C53)</f>
        <v>0</v>
      </c>
      <c r="E53" s="34"/>
      <c r="F53" s="34"/>
      <c r="G53" s="10">
        <f>SUM(E53:F53)</f>
        <v>0</v>
      </c>
      <c r="H53" s="7"/>
      <c r="I53" s="7"/>
      <c r="J53" s="10">
        <f t="shared" si="18"/>
        <v>0</v>
      </c>
      <c r="K53" s="10">
        <f t="shared" si="18"/>
        <v>0</v>
      </c>
      <c r="L53" s="10">
        <f t="shared" si="3"/>
        <v>0</v>
      </c>
    </row>
    <row r="54" spans="1:13" x14ac:dyDescent="0.2">
      <c r="A54" s="14" t="s">
        <v>64</v>
      </c>
      <c r="B54" s="11"/>
      <c r="C54" s="11"/>
      <c r="D54" s="34">
        <f>SUM(B54:C54)</f>
        <v>0</v>
      </c>
      <c r="E54" s="34"/>
      <c r="F54" s="34"/>
      <c r="G54" s="10">
        <f>SUM(E54:F54)</f>
        <v>0</v>
      </c>
      <c r="H54" s="7"/>
      <c r="I54" s="7"/>
      <c r="J54" s="10">
        <f t="shared" si="18"/>
        <v>0</v>
      </c>
      <c r="K54" s="10">
        <f t="shared" si="18"/>
        <v>0</v>
      </c>
      <c r="L54" s="10">
        <f t="shared" si="3"/>
        <v>0</v>
      </c>
    </row>
    <row r="55" spans="1:13" x14ac:dyDescent="0.2">
      <c r="A55" s="15" t="s">
        <v>39</v>
      </c>
      <c r="B55" s="22">
        <f>SUM(B51:B54)</f>
        <v>5474144</v>
      </c>
      <c r="C55" s="22">
        <f t="shared" ref="C55:L55" si="19">SUM(C51:C54)</f>
        <v>0</v>
      </c>
      <c r="D55" s="22">
        <f t="shared" si="19"/>
        <v>5474144</v>
      </c>
      <c r="E55" s="22">
        <f t="shared" si="19"/>
        <v>5474144</v>
      </c>
      <c r="F55" s="22">
        <f t="shared" si="19"/>
        <v>0</v>
      </c>
      <c r="G55" s="22">
        <f t="shared" si="19"/>
        <v>5474144</v>
      </c>
      <c r="H55" s="22">
        <f t="shared" si="19"/>
        <v>0</v>
      </c>
      <c r="I55" s="22">
        <f t="shared" si="19"/>
        <v>0</v>
      </c>
      <c r="J55" s="22">
        <f t="shared" si="19"/>
        <v>5474144</v>
      </c>
      <c r="K55" s="22">
        <f t="shared" si="19"/>
        <v>0</v>
      </c>
      <c r="L55" s="22">
        <f t="shared" si="19"/>
        <v>5474144</v>
      </c>
    </row>
    <row r="56" spans="1:13" x14ac:dyDescent="0.2">
      <c r="A56" s="14" t="s">
        <v>40</v>
      </c>
      <c r="B56" s="11"/>
      <c r="C56" s="11">
        <v>18600</v>
      </c>
      <c r="D56" s="10">
        <f>SUM(B56:C56)</f>
        <v>18600</v>
      </c>
      <c r="E56" s="10"/>
      <c r="F56" s="10">
        <v>18600</v>
      </c>
      <c r="G56" s="10">
        <f>SUM(E56:F56)</f>
        <v>18600</v>
      </c>
      <c r="H56" s="7"/>
      <c r="I56" s="10"/>
      <c r="J56" s="10">
        <f>SUM(E56,H56)</f>
        <v>0</v>
      </c>
      <c r="K56" s="10">
        <f>SUM(F56,I56)</f>
        <v>18600</v>
      </c>
      <c r="L56" s="10">
        <f t="shared" si="3"/>
        <v>18600</v>
      </c>
    </row>
    <row r="57" spans="1:13" x14ac:dyDescent="0.2">
      <c r="A57" s="14" t="s">
        <v>41</v>
      </c>
      <c r="B57" s="11"/>
      <c r="C57" s="11"/>
      <c r="D57" s="10">
        <f>SUM(B57:C57)</f>
        <v>0</v>
      </c>
      <c r="E57" s="10"/>
      <c r="F57" s="10"/>
      <c r="G57" s="10">
        <f>SUM(E57:F57)</f>
        <v>0</v>
      </c>
      <c r="H57" s="10"/>
      <c r="I57" s="10"/>
      <c r="J57" s="10">
        <f>SUM(E57,H57)</f>
        <v>0</v>
      </c>
      <c r="K57" s="10">
        <f>SUM(F57,I57)</f>
        <v>0</v>
      </c>
      <c r="L57" s="10">
        <f t="shared" si="3"/>
        <v>0</v>
      </c>
    </row>
    <row r="58" spans="1:13" x14ac:dyDescent="0.2">
      <c r="A58" s="37" t="s">
        <v>42</v>
      </c>
      <c r="B58" s="16">
        <f t="shared" ref="B58:L58" si="20">SUM(B56:B57)</f>
        <v>0</v>
      </c>
      <c r="C58" s="16">
        <f t="shared" si="20"/>
        <v>18600</v>
      </c>
      <c r="D58" s="16">
        <f t="shared" si="20"/>
        <v>18600</v>
      </c>
      <c r="E58" s="16">
        <f>SUM(E56:E57)</f>
        <v>0</v>
      </c>
      <c r="F58" s="16">
        <f>SUM(F56:F57)</f>
        <v>18600</v>
      </c>
      <c r="G58" s="16">
        <f>SUM(G56:G57)</f>
        <v>18600</v>
      </c>
      <c r="H58" s="16">
        <f t="shared" si="20"/>
        <v>0</v>
      </c>
      <c r="I58" s="16">
        <f t="shared" si="20"/>
        <v>0</v>
      </c>
      <c r="J58" s="16">
        <f t="shared" si="20"/>
        <v>0</v>
      </c>
      <c r="K58" s="16">
        <f t="shared" si="20"/>
        <v>18600</v>
      </c>
      <c r="L58" s="16">
        <f t="shared" si="20"/>
        <v>18600</v>
      </c>
    </row>
    <row r="59" spans="1:13" x14ac:dyDescent="0.2">
      <c r="A59" s="14" t="s">
        <v>55</v>
      </c>
      <c r="B59" s="11"/>
      <c r="C59" s="11">
        <v>466</v>
      </c>
      <c r="D59" s="10">
        <f>SUM(B59:C59)</f>
        <v>466</v>
      </c>
      <c r="E59" s="10"/>
      <c r="F59" s="10">
        <v>466</v>
      </c>
      <c r="G59" s="10">
        <f>SUM(E59:F59)</f>
        <v>466</v>
      </c>
      <c r="H59" s="7"/>
      <c r="I59" s="10"/>
      <c r="J59" s="10">
        <f>SUM(E59,H59)</f>
        <v>0</v>
      </c>
      <c r="K59" s="10">
        <f>SUM(F59,I59)</f>
        <v>466</v>
      </c>
      <c r="L59" s="10">
        <f t="shared" si="3"/>
        <v>466</v>
      </c>
    </row>
    <row r="60" spans="1:13" x14ac:dyDescent="0.2">
      <c r="A60" s="14" t="s">
        <v>44</v>
      </c>
      <c r="B60" s="11"/>
      <c r="C60" s="11"/>
      <c r="D60" s="10">
        <f>SUM(B60:C60)</f>
        <v>0</v>
      </c>
      <c r="E60" s="10"/>
      <c r="F60" s="10"/>
      <c r="G60" s="10">
        <f>SUM(E60:F60)</f>
        <v>0</v>
      </c>
      <c r="H60" s="10"/>
      <c r="I60" s="10"/>
      <c r="J60" s="10">
        <f>SUM(E60,H60)</f>
        <v>0</v>
      </c>
      <c r="K60" s="10">
        <f>SUM(F60,I60)</f>
        <v>0</v>
      </c>
      <c r="L60" s="10">
        <f t="shared" si="3"/>
        <v>0</v>
      </c>
    </row>
    <row r="61" spans="1:13" x14ac:dyDescent="0.2">
      <c r="A61" s="37" t="s">
        <v>45</v>
      </c>
      <c r="B61" s="22">
        <f t="shared" ref="B61:L61" si="21">SUM(B59:B60)</f>
        <v>0</v>
      </c>
      <c r="C61" s="22">
        <f t="shared" si="21"/>
        <v>466</v>
      </c>
      <c r="D61" s="22">
        <f t="shared" si="21"/>
        <v>466</v>
      </c>
      <c r="E61" s="22">
        <f>SUM(E59:E60)</f>
        <v>0</v>
      </c>
      <c r="F61" s="22">
        <f>SUM(F59:F60)</f>
        <v>466</v>
      </c>
      <c r="G61" s="22">
        <f>SUM(G59:G60)</f>
        <v>466</v>
      </c>
      <c r="H61" s="22">
        <f>SUM(H59:H60)</f>
        <v>0</v>
      </c>
      <c r="I61" s="22">
        <f t="shared" si="21"/>
        <v>0</v>
      </c>
      <c r="J61" s="22">
        <f t="shared" si="21"/>
        <v>0</v>
      </c>
      <c r="K61" s="22">
        <f t="shared" si="21"/>
        <v>466</v>
      </c>
      <c r="L61" s="22">
        <f t="shared" si="21"/>
        <v>466</v>
      </c>
    </row>
    <row r="62" spans="1:13" x14ac:dyDescent="0.2">
      <c r="A62" s="15" t="s">
        <v>46</v>
      </c>
      <c r="B62" s="16">
        <f t="shared" ref="B62:L62" si="22">SUM(B17,B21,B24,B35,B50,B55,B58,B61)</f>
        <v>21593388</v>
      </c>
      <c r="C62" s="16">
        <f t="shared" si="22"/>
        <v>26390</v>
      </c>
      <c r="D62" s="16">
        <f t="shared" si="22"/>
        <v>21619778</v>
      </c>
      <c r="E62" s="16">
        <f t="shared" si="22"/>
        <v>21593388</v>
      </c>
      <c r="F62" s="16">
        <f t="shared" si="22"/>
        <v>26390</v>
      </c>
      <c r="G62" s="16">
        <f t="shared" si="22"/>
        <v>21619778</v>
      </c>
      <c r="H62" s="16">
        <f t="shared" si="22"/>
        <v>225115</v>
      </c>
      <c r="I62" s="16">
        <f t="shared" si="22"/>
        <v>0</v>
      </c>
      <c r="J62" s="16">
        <f t="shared" si="22"/>
        <v>21818503</v>
      </c>
      <c r="K62" s="16">
        <f t="shared" si="22"/>
        <v>26390</v>
      </c>
      <c r="L62" s="16">
        <f t="shared" si="22"/>
        <v>21844893</v>
      </c>
    </row>
    <row r="63" spans="1:13" x14ac:dyDescent="0.2">
      <c r="A63" s="38" t="s">
        <v>56</v>
      </c>
      <c r="B63" s="24">
        <v>706427</v>
      </c>
      <c r="C63" s="24"/>
      <c r="D63" s="24">
        <f>SUM(B63:C63)</f>
        <v>706427</v>
      </c>
      <c r="E63" s="24">
        <v>706427</v>
      </c>
      <c r="F63" s="24"/>
      <c r="G63" s="24">
        <f>SUM(E63:F63)</f>
        <v>706427</v>
      </c>
      <c r="H63" s="24"/>
      <c r="I63" s="24"/>
      <c r="J63" s="10">
        <f t="shared" ref="J63:K66" si="23">SUM(E63,H63)</f>
        <v>706427</v>
      </c>
      <c r="K63" s="10">
        <f t="shared" si="23"/>
        <v>0</v>
      </c>
      <c r="L63" s="10">
        <f t="shared" si="3"/>
        <v>706427</v>
      </c>
    </row>
    <row r="64" spans="1:13" x14ac:dyDescent="0.2">
      <c r="A64" s="38" t="s">
        <v>65</v>
      </c>
      <c r="B64" s="24">
        <v>750000</v>
      </c>
      <c r="C64" s="24"/>
      <c r="D64" s="24">
        <f>SUM(B64:C64)</f>
        <v>750000</v>
      </c>
      <c r="E64" s="24">
        <v>750000</v>
      </c>
      <c r="F64" s="24"/>
      <c r="G64" s="24">
        <f>SUM(E64:F64)</f>
        <v>750000</v>
      </c>
      <c r="H64" s="45"/>
      <c r="I64" s="24"/>
      <c r="J64" s="10">
        <f t="shared" si="23"/>
        <v>750000</v>
      </c>
      <c r="K64" s="10">
        <f t="shared" si="23"/>
        <v>0</v>
      </c>
      <c r="L64" s="10">
        <f t="shared" si="3"/>
        <v>750000</v>
      </c>
      <c r="M64" s="43"/>
    </row>
    <row r="65" spans="1:13" x14ac:dyDescent="0.2">
      <c r="A65" s="39" t="s">
        <v>50</v>
      </c>
      <c r="B65" s="11">
        <v>9779142</v>
      </c>
      <c r="C65" s="11"/>
      <c r="D65" s="10">
        <f>SUM(B65:C65)</f>
        <v>9779142</v>
      </c>
      <c r="E65" s="11">
        <v>9779142</v>
      </c>
      <c r="F65" s="10"/>
      <c r="G65" s="24">
        <f>SUM(E65:F65)</f>
        <v>9779142</v>
      </c>
      <c r="H65" s="10">
        <v>-26173</v>
      </c>
      <c r="I65" s="7"/>
      <c r="J65" s="10">
        <f t="shared" si="23"/>
        <v>9752969</v>
      </c>
      <c r="K65" s="10">
        <f t="shared" si="23"/>
        <v>0</v>
      </c>
      <c r="L65" s="10">
        <f t="shared" si="3"/>
        <v>9752969</v>
      </c>
    </row>
    <row r="66" spans="1:13" x14ac:dyDescent="0.2">
      <c r="A66" s="39" t="s">
        <v>60</v>
      </c>
      <c r="B66" s="11"/>
      <c r="C66" s="11"/>
      <c r="D66" s="10">
        <f>SUM(B66:C66)</f>
        <v>0</v>
      </c>
      <c r="E66" s="11"/>
      <c r="F66" s="10"/>
      <c r="G66" s="24">
        <f>SUM(E66:F66)</f>
        <v>0</v>
      </c>
      <c r="H66" s="44">
        <v>86535</v>
      </c>
      <c r="I66" s="7"/>
      <c r="J66" s="10">
        <f t="shared" si="23"/>
        <v>86535</v>
      </c>
      <c r="K66" s="10">
        <f t="shared" si="23"/>
        <v>0</v>
      </c>
      <c r="L66" s="10">
        <f t="shared" si="3"/>
        <v>86535</v>
      </c>
      <c r="M66" s="43"/>
    </row>
    <row r="67" spans="1:13" s="36" customFormat="1" x14ac:dyDescent="0.2">
      <c r="A67" s="37" t="s">
        <v>47</v>
      </c>
      <c r="B67" s="40">
        <f>SUM(B63:B66)</f>
        <v>11235569</v>
      </c>
      <c r="C67" s="40">
        <f t="shared" ref="C67:L67" si="24">SUM(C63:C66)</f>
        <v>0</v>
      </c>
      <c r="D67" s="40">
        <f t="shared" si="24"/>
        <v>11235569</v>
      </c>
      <c r="E67" s="40">
        <f>SUM(E63:E66)</f>
        <v>11235569</v>
      </c>
      <c r="F67" s="40">
        <f>SUM(F63:F66)</f>
        <v>0</v>
      </c>
      <c r="G67" s="40">
        <f>SUM(G63:G66)</f>
        <v>11235569</v>
      </c>
      <c r="H67" s="40">
        <f t="shared" si="24"/>
        <v>60362</v>
      </c>
      <c r="I67" s="40">
        <f t="shared" si="24"/>
        <v>0</v>
      </c>
      <c r="J67" s="40">
        <f t="shared" si="24"/>
        <v>11295931</v>
      </c>
      <c r="K67" s="40">
        <f t="shared" si="24"/>
        <v>0</v>
      </c>
      <c r="L67" s="40">
        <f t="shared" si="24"/>
        <v>11295931</v>
      </c>
    </row>
    <row r="68" spans="1:13" s="36" customFormat="1" x14ac:dyDescent="0.2">
      <c r="A68" s="41" t="s">
        <v>9</v>
      </c>
      <c r="B68" s="40">
        <f>SUM(B62,B67)</f>
        <v>32828957</v>
      </c>
      <c r="C68" s="40">
        <f t="shared" ref="C68:L68" si="25">SUM(C62,C67)</f>
        <v>26390</v>
      </c>
      <c r="D68" s="40">
        <f t="shared" si="25"/>
        <v>32855347</v>
      </c>
      <c r="E68" s="40">
        <f>SUM(E62,E67)</f>
        <v>32828957</v>
      </c>
      <c r="F68" s="40">
        <f>SUM(F62,F67)</f>
        <v>26390</v>
      </c>
      <c r="G68" s="40">
        <f>SUM(G62,G67)</f>
        <v>32855347</v>
      </c>
      <c r="H68" s="40">
        <f>SUM(H62,H67)</f>
        <v>285477</v>
      </c>
      <c r="I68" s="40">
        <f t="shared" si="25"/>
        <v>0</v>
      </c>
      <c r="J68" s="40">
        <f t="shared" si="25"/>
        <v>33114434</v>
      </c>
      <c r="K68" s="40">
        <f t="shared" si="25"/>
        <v>26390</v>
      </c>
      <c r="L68" s="40">
        <f t="shared" si="25"/>
        <v>33140824</v>
      </c>
    </row>
    <row r="73" spans="1:13" x14ac:dyDescent="0.2">
      <c r="K73" s="59" t="s">
        <v>8</v>
      </c>
      <c r="L73" s="59"/>
    </row>
    <row r="74" spans="1:13" x14ac:dyDescent="0.2">
      <c r="D74" s="42"/>
      <c r="E74" s="42"/>
      <c r="F74" s="42"/>
      <c r="G74" s="42"/>
    </row>
    <row r="75" spans="1:13" x14ac:dyDescent="0.2">
      <c r="A75" s="49" t="s">
        <v>66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</row>
    <row r="76" spans="1:13" x14ac:dyDescent="0.2">
      <c r="L76" s="3" t="s">
        <v>7</v>
      </c>
    </row>
    <row r="77" spans="1:13" ht="15" customHeight="1" x14ac:dyDescent="0.2">
      <c r="A77" s="50"/>
      <c r="B77" s="55" t="s">
        <v>70</v>
      </c>
      <c r="C77" s="55"/>
      <c r="D77" s="55"/>
      <c r="E77" s="55"/>
      <c r="F77" s="55"/>
      <c r="G77" s="55"/>
      <c r="H77" s="55"/>
      <c r="I77" s="55"/>
      <c r="J77" s="55"/>
      <c r="K77" s="55"/>
      <c r="L77" s="55"/>
    </row>
    <row r="78" spans="1:13" ht="24.75" customHeight="1" x14ac:dyDescent="0.2">
      <c r="A78" s="50"/>
      <c r="B78" s="51" t="s">
        <v>5</v>
      </c>
      <c r="C78" s="56" t="s">
        <v>6</v>
      </c>
      <c r="D78" s="55" t="s">
        <v>68</v>
      </c>
      <c r="E78" s="57" t="s">
        <v>69</v>
      </c>
      <c r="F78" s="57"/>
      <c r="G78" s="57"/>
      <c r="H78" s="58" t="s">
        <v>51</v>
      </c>
      <c r="I78" s="58"/>
      <c r="J78" s="58" t="s">
        <v>75</v>
      </c>
      <c r="K78" s="58"/>
      <c r="L78" s="58"/>
    </row>
    <row r="79" spans="1:13" ht="37.15" customHeight="1" x14ac:dyDescent="0.2">
      <c r="A79" s="50"/>
      <c r="B79" s="51"/>
      <c r="C79" s="56"/>
      <c r="D79" s="55"/>
      <c r="E79" s="4" t="s">
        <v>5</v>
      </c>
      <c r="F79" s="4" t="s">
        <v>6</v>
      </c>
      <c r="G79" s="4" t="s">
        <v>52</v>
      </c>
      <c r="H79" s="4" t="s">
        <v>5</v>
      </c>
      <c r="I79" s="4" t="s">
        <v>6</v>
      </c>
      <c r="J79" s="4" t="s">
        <v>5</v>
      </c>
      <c r="K79" s="4" t="s">
        <v>6</v>
      </c>
      <c r="L79" s="4" t="s">
        <v>52</v>
      </c>
    </row>
    <row r="80" spans="1:13" x14ac:dyDescent="0.2">
      <c r="A80" s="5" t="s">
        <v>4</v>
      </c>
      <c r="B80" s="6"/>
      <c r="C80" s="6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">
      <c r="A81" s="8" t="s">
        <v>10</v>
      </c>
      <c r="B81" s="9"/>
      <c r="C81" s="9"/>
      <c r="D81" s="10">
        <f t="shared" ref="D81:D88" si="26">SUM(B81:C81)</f>
        <v>0</v>
      </c>
      <c r="E81" s="10"/>
      <c r="F81" s="10"/>
      <c r="G81" s="10">
        <f t="shared" ref="G81:G88" si="27">SUM(E81:F81)</f>
        <v>0</v>
      </c>
      <c r="H81" s="10"/>
      <c r="I81" s="7"/>
      <c r="J81" s="10">
        <f>SUM(E81,H81)</f>
        <v>0</v>
      </c>
      <c r="K81" s="10">
        <f t="shared" ref="J81:K88" si="28">SUM(F81,I81)</f>
        <v>0</v>
      </c>
      <c r="L81" s="10">
        <f>SUM(J81:K81)</f>
        <v>0</v>
      </c>
    </row>
    <row r="82" spans="1:12" x14ac:dyDescent="0.2">
      <c r="A82" s="7" t="s">
        <v>11</v>
      </c>
      <c r="C82" s="11"/>
      <c r="D82" s="10">
        <f t="shared" si="26"/>
        <v>0</v>
      </c>
      <c r="E82" s="10"/>
      <c r="F82" s="10"/>
      <c r="G82" s="10">
        <f t="shared" si="27"/>
        <v>0</v>
      </c>
      <c r="H82" s="7"/>
      <c r="I82" s="7"/>
      <c r="J82" s="10">
        <f t="shared" si="28"/>
        <v>0</v>
      </c>
      <c r="K82" s="10">
        <f t="shared" si="28"/>
        <v>0</v>
      </c>
      <c r="L82" s="10">
        <f t="shared" ref="L82:L138" si="29">SUM(J82:K82)</f>
        <v>0</v>
      </c>
    </row>
    <row r="83" spans="1:12" x14ac:dyDescent="0.2">
      <c r="A83" s="12" t="s">
        <v>12</v>
      </c>
      <c r="B83" s="11"/>
      <c r="C83" s="11"/>
      <c r="D83" s="10">
        <f t="shared" si="26"/>
        <v>0</v>
      </c>
      <c r="E83" s="10"/>
      <c r="F83" s="10"/>
      <c r="G83" s="10">
        <f t="shared" si="27"/>
        <v>0</v>
      </c>
      <c r="H83" s="10"/>
      <c r="I83" s="7"/>
      <c r="J83" s="10">
        <f t="shared" si="28"/>
        <v>0</v>
      </c>
      <c r="K83" s="10">
        <f t="shared" si="28"/>
        <v>0</v>
      </c>
      <c r="L83" s="10">
        <f t="shared" si="29"/>
        <v>0</v>
      </c>
    </row>
    <row r="84" spans="1:12" x14ac:dyDescent="0.2">
      <c r="A84" s="12" t="s">
        <v>73</v>
      </c>
      <c r="B84" s="11"/>
      <c r="C84" s="11"/>
      <c r="D84" s="10"/>
      <c r="E84" s="10"/>
      <c r="F84" s="10"/>
      <c r="G84" s="10"/>
      <c r="H84" s="10"/>
      <c r="I84" s="7"/>
      <c r="J84" s="10"/>
      <c r="K84" s="10"/>
      <c r="L84" s="10"/>
    </row>
    <row r="85" spans="1:12" x14ac:dyDescent="0.2">
      <c r="A85" s="12" t="s">
        <v>13</v>
      </c>
      <c r="B85" s="11"/>
      <c r="C85" s="7"/>
      <c r="D85" s="10">
        <f t="shared" si="26"/>
        <v>0</v>
      </c>
      <c r="E85" s="10"/>
      <c r="F85" s="10"/>
      <c r="G85" s="10">
        <f t="shared" si="27"/>
        <v>0</v>
      </c>
      <c r="H85" s="7"/>
      <c r="I85" s="7"/>
      <c r="J85" s="10">
        <f t="shared" si="28"/>
        <v>0</v>
      </c>
      <c r="K85" s="10">
        <f t="shared" si="28"/>
        <v>0</v>
      </c>
      <c r="L85" s="10">
        <f t="shared" si="29"/>
        <v>0</v>
      </c>
    </row>
    <row r="86" spans="1:12" x14ac:dyDescent="0.2">
      <c r="A86" s="12" t="s">
        <v>57</v>
      </c>
      <c r="B86" s="11"/>
      <c r="C86" s="11"/>
      <c r="D86" s="10">
        <f t="shared" si="26"/>
        <v>0</v>
      </c>
      <c r="E86" s="10"/>
      <c r="F86" s="10"/>
      <c r="G86" s="10">
        <f t="shared" si="27"/>
        <v>0</v>
      </c>
      <c r="H86" s="7"/>
      <c r="I86" s="7"/>
      <c r="J86" s="10">
        <f t="shared" si="28"/>
        <v>0</v>
      </c>
      <c r="K86" s="10">
        <f t="shared" si="28"/>
        <v>0</v>
      </c>
      <c r="L86" s="10">
        <f t="shared" si="29"/>
        <v>0</v>
      </c>
    </row>
    <row r="87" spans="1:12" x14ac:dyDescent="0.2">
      <c r="A87" s="12" t="s">
        <v>74</v>
      </c>
      <c r="B87" s="46"/>
      <c r="C87" s="46"/>
      <c r="D87" s="47"/>
      <c r="E87" s="47"/>
      <c r="F87" s="47"/>
      <c r="G87" s="47"/>
      <c r="H87" s="7"/>
      <c r="I87" s="7"/>
      <c r="J87" s="10"/>
      <c r="K87" s="10"/>
      <c r="L87" s="10"/>
    </row>
    <row r="88" spans="1:12" x14ac:dyDescent="0.2">
      <c r="A88" s="13" t="s">
        <v>62</v>
      </c>
      <c r="B88" s="46"/>
      <c r="C88" s="46"/>
      <c r="D88" s="47">
        <f t="shared" si="26"/>
        <v>0</v>
      </c>
      <c r="E88" s="47"/>
      <c r="F88" s="47"/>
      <c r="G88" s="47">
        <f t="shared" si="27"/>
        <v>0</v>
      </c>
      <c r="H88" s="7"/>
      <c r="I88" s="7"/>
      <c r="J88" s="10">
        <f t="shared" si="28"/>
        <v>0</v>
      </c>
      <c r="K88" s="10">
        <f t="shared" si="28"/>
        <v>0</v>
      </c>
      <c r="L88" s="10">
        <f t="shared" si="29"/>
        <v>0</v>
      </c>
    </row>
    <row r="89" spans="1:12" x14ac:dyDescent="0.2">
      <c r="A89" s="15" t="s">
        <v>14</v>
      </c>
      <c r="B89" s="16">
        <f>SUM(B81:B88)</f>
        <v>0</v>
      </c>
      <c r="C89" s="16">
        <f t="shared" ref="C89:L89" si="30">SUM(C81:C88)</f>
        <v>0</v>
      </c>
      <c r="D89" s="16">
        <f t="shared" si="30"/>
        <v>0</v>
      </c>
      <c r="E89" s="16">
        <f>SUM(E81:E88)</f>
        <v>0</v>
      </c>
      <c r="F89" s="16">
        <f>SUM(F81:F88)</f>
        <v>0</v>
      </c>
      <c r="G89" s="16">
        <f>SUM(G81:G88)</f>
        <v>0</v>
      </c>
      <c r="H89" s="16">
        <f t="shared" si="30"/>
        <v>0</v>
      </c>
      <c r="I89" s="16">
        <f t="shared" si="30"/>
        <v>0</v>
      </c>
      <c r="J89" s="16">
        <f t="shared" si="30"/>
        <v>0</v>
      </c>
      <c r="K89" s="16">
        <f t="shared" si="30"/>
        <v>0</v>
      </c>
      <c r="L89" s="16">
        <f t="shared" si="30"/>
        <v>0</v>
      </c>
    </row>
    <row r="90" spans="1:12" x14ac:dyDescent="0.2">
      <c r="A90" s="14" t="s">
        <v>15</v>
      </c>
      <c r="B90" s="11"/>
      <c r="C90" s="11"/>
      <c r="D90" s="10">
        <f>SUM(B90:C90)</f>
        <v>0</v>
      </c>
      <c r="E90" s="10"/>
      <c r="F90" s="10"/>
      <c r="G90" s="10">
        <f>SUM(E90:F90)</f>
        <v>0</v>
      </c>
      <c r="H90" s="10"/>
      <c r="I90" s="7"/>
      <c r="J90" s="10">
        <f t="shared" ref="J90:K92" si="31">SUM(E90,H90)</f>
        <v>0</v>
      </c>
      <c r="K90" s="10">
        <f t="shared" si="31"/>
        <v>0</v>
      </c>
      <c r="L90" s="10">
        <f t="shared" si="29"/>
        <v>0</v>
      </c>
    </row>
    <row r="91" spans="1:12" x14ac:dyDescent="0.2">
      <c r="A91" s="14" t="s">
        <v>16</v>
      </c>
      <c r="B91" s="11">
        <v>180000</v>
      </c>
      <c r="C91" s="11"/>
      <c r="D91" s="10">
        <f>SUM(B91:C91)</f>
        <v>180000</v>
      </c>
      <c r="E91" s="11">
        <v>180000</v>
      </c>
      <c r="F91" s="10"/>
      <c r="G91" s="10">
        <f>SUM(E91:F91)</f>
        <v>180000</v>
      </c>
      <c r="H91" s="10">
        <v>3414</v>
      </c>
      <c r="I91" s="7"/>
      <c r="J91" s="10">
        <f t="shared" si="31"/>
        <v>183414</v>
      </c>
      <c r="K91" s="10">
        <f t="shared" si="31"/>
        <v>0</v>
      </c>
      <c r="L91" s="10">
        <f t="shared" si="29"/>
        <v>183414</v>
      </c>
    </row>
    <row r="92" spans="1:12" x14ac:dyDescent="0.2">
      <c r="A92" s="17" t="s">
        <v>63</v>
      </c>
      <c r="B92" s="18">
        <v>180000</v>
      </c>
      <c r="C92" s="18"/>
      <c r="D92" s="19">
        <f>SUM(B92:C92)</f>
        <v>180000</v>
      </c>
      <c r="E92" s="18">
        <v>180000</v>
      </c>
      <c r="F92" s="19"/>
      <c r="G92" s="19">
        <f>SUM(E92:F92)</f>
        <v>180000</v>
      </c>
      <c r="H92" s="19">
        <v>3414</v>
      </c>
      <c r="I92" s="19"/>
      <c r="J92" s="20">
        <f t="shared" si="31"/>
        <v>183414</v>
      </c>
      <c r="K92" s="20">
        <f t="shared" si="31"/>
        <v>0</v>
      </c>
      <c r="L92" s="19">
        <f t="shared" si="29"/>
        <v>183414</v>
      </c>
    </row>
    <row r="93" spans="1:12" x14ac:dyDescent="0.2">
      <c r="A93" s="15" t="s">
        <v>17</v>
      </c>
      <c r="B93" s="16">
        <f>SUM(B90:B91)</f>
        <v>180000</v>
      </c>
      <c r="C93" s="16">
        <f t="shared" ref="C93:L93" si="32">SUM(C90:C91)</f>
        <v>0</v>
      </c>
      <c r="D93" s="16">
        <f t="shared" si="32"/>
        <v>180000</v>
      </c>
      <c r="E93" s="16">
        <f t="shared" si="32"/>
        <v>180000</v>
      </c>
      <c r="F93" s="16">
        <f t="shared" si="32"/>
        <v>0</v>
      </c>
      <c r="G93" s="16">
        <f t="shared" si="32"/>
        <v>180000</v>
      </c>
      <c r="H93" s="16">
        <f t="shared" si="32"/>
        <v>3414</v>
      </c>
      <c r="I93" s="16">
        <f t="shared" si="32"/>
        <v>0</v>
      </c>
      <c r="J93" s="16">
        <f t="shared" si="32"/>
        <v>183414</v>
      </c>
      <c r="K93" s="16">
        <f t="shared" si="32"/>
        <v>0</v>
      </c>
      <c r="L93" s="16">
        <f t="shared" si="32"/>
        <v>183414</v>
      </c>
    </row>
    <row r="94" spans="1:12" x14ac:dyDescent="0.2">
      <c r="A94" s="14" t="s">
        <v>18</v>
      </c>
      <c r="B94" s="11"/>
      <c r="C94" s="11"/>
      <c r="D94" s="10">
        <f>SUM(B94:C94)</f>
        <v>0</v>
      </c>
      <c r="E94" s="10"/>
      <c r="F94" s="10"/>
      <c r="G94" s="10">
        <f>SUM(E94:F94)</f>
        <v>0</v>
      </c>
      <c r="H94" s="7"/>
      <c r="I94" s="7"/>
      <c r="J94" s="10">
        <f>SUM(E94,H94)</f>
        <v>0</v>
      </c>
      <c r="K94" s="10">
        <f>SUM(F94,I94)</f>
        <v>0</v>
      </c>
      <c r="L94" s="10">
        <f t="shared" si="29"/>
        <v>0</v>
      </c>
    </row>
    <row r="95" spans="1:12" x14ac:dyDescent="0.2">
      <c r="A95" s="14" t="s">
        <v>19</v>
      </c>
      <c r="B95" s="11"/>
      <c r="C95" s="11"/>
      <c r="D95" s="10">
        <f>SUM(B95:C95)</f>
        <v>0</v>
      </c>
      <c r="E95" s="10"/>
      <c r="F95" s="10"/>
      <c r="G95" s="10">
        <f t="shared" ref="G95:G106" si="33">SUM(E95:F95)</f>
        <v>0</v>
      </c>
      <c r="H95" s="7"/>
      <c r="I95" s="7"/>
      <c r="J95" s="10">
        <f>SUM(E95,H95)</f>
        <v>0</v>
      </c>
      <c r="K95" s="10">
        <f>SUM(F95,I95)</f>
        <v>0</v>
      </c>
      <c r="L95" s="10">
        <f t="shared" si="29"/>
        <v>0</v>
      </c>
    </row>
    <row r="96" spans="1:12" x14ac:dyDescent="0.2">
      <c r="A96" s="15" t="s">
        <v>20</v>
      </c>
      <c r="B96" s="22">
        <f>SUM(B94:B95)</f>
        <v>0</v>
      </c>
      <c r="C96" s="22">
        <f>SUM(C94:C95)</f>
        <v>0</v>
      </c>
      <c r="D96" s="22">
        <f>SUM(D94:D95)</f>
        <v>0</v>
      </c>
      <c r="E96" s="22"/>
      <c r="F96" s="22"/>
      <c r="G96" s="10">
        <f t="shared" si="33"/>
        <v>0</v>
      </c>
      <c r="H96" s="22">
        <f>SUM(H94:H95)</f>
        <v>0</v>
      </c>
      <c r="I96" s="22">
        <f>SUM(I94:I95)</f>
        <v>0</v>
      </c>
      <c r="J96" s="22">
        <f>SUM(J94:J95)</f>
        <v>0</v>
      </c>
      <c r="K96" s="22">
        <f>SUM(K94:K95)</f>
        <v>0</v>
      </c>
      <c r="L96" s="22">
        <f>SUM(L94:L95)</f>
        <v>0</v>
      </c>
    </row>
    <row r="97" spans="1:12" x14ac:dyDescent="0.2">
      <c r="A97" s="23" t="s">
        <v>21</v>
      </c>
      <c r="B97" s="24"/>
      <c r="C97" s="24"/>
      <c r="D97" s="10">
        <f>SUM(B97:C97)</f>
        <v>0</v>
      </c>
      <c r="E97" s="10"/>
      <c r="F97" s="10"/>
      <c r="G97" s="10">
        <f t="shared" si="33"/>
        <v>0</v>
      </c>
      <c r="H97" s="7"/>
      <c r="I97" s="7"/>
      <c r="J97" s="10">
        <f>SUM(E97,H97)</f>
        <v>0</v>
      </c>
      <c r="K97" s="10">
        <f>SUM(F97,I97)</f>
        <v>0</v>
      </c>
      <c r="L97" s="10">
        <f t="shared" si="29"/>
        <v>0</v>
      </c>
    </row>
    <row r="98" spans="1:12" x14ac:dyDescent="0.2">
      <c r="A98" s="23" t="s">
        <v>22</v>
      </c>
      <c r="B98" s="24"/>
      <c r="C98" s="24"/>
      <c r="D98" s="10">
        <f>SUM(B98:C98)</f>
        <v>0</v>
      </c>
      <c r="E98" s="10"/>
      <c r="F98" s="10"/>
      <c r="G98" s="10">
        <f t="shared" si="33"/>
        <v>0</v>
      </c>
      <c r="H98" s="7"/>
      <c r="I98" s="7"/>
      <c r="J98" s="10">
        <f t="shared" ref="J98:J106" si="34">SUM(E98,H98)</f>
        <v>0</v>
      </c>
      <c r="K98" s="10">
        <f t="shared" ref="K98:K106" si="35">SUM(F98,I98)</f>
        <v>0</v>
      </c>
      <c r="L98" s="10">
        <f t="shared" si="29"/>
        <v>0</v>
      </c>
    </row>
    <row r="99" spans="1:12" x14ac:dyDescent="0.2">
      <c r="A99" s="23" t="s">
        <v>61</v>
      </c>
      <c r="B99" s="24"/>
      <c r="C99" s="24"/>
      <c r="D99" s="10">
        <f>SUM(B99:C99)</f>
        <v>0</v>
      </c>
      <c r="E99" s="10"/>
      <c r="F99" s="10"/>
      <c r="G99" s="10">
        <f t="shared" si="33"/>
        <v>0</v>
      </c>
      <c r="H99" s="7"/>
      <c r="I99" s="7"/>
      <c r="J99" s="10">
        <f t="shared" si="34"/>
        <v>0</v>
      </c>
      <c r="K99" s="10">
        <f t="shared" si="35"/>
        <v>0</v>
      </c>
      <c r="L99" s="10">
        <f t="shared" si="29"/>
        <v>0</v>
      </c>
    </row>
    <row r="100" spans="1:12" x14ac:dyDescent="0.2">
      <c r="A100" s="23" t="s">
        <v>23</v>
      </c>
      <c r="B100" s="24"/>
      <c r="C100" s="24"/>
      <c r="D100" s="10">
        <f t="shared" ref="D100:D106" si="36">SUM(B100:C100)</f>
        <v>0</v>
      </c>
      <c r="E100" s="10"/>
      <c r="F100" s="10"/>
      <c r="G100" s="10">
        <f t="shared" si="33"/>
        <v>0</v>
      </c>
      <c r="H100" s="7"/>
      <c r="I100" s="7"/>
      <c r="J100" s="10">
        <f t="shared" si="34"/>
        <v>0</v>
      </c>
      <c r="K100" s="10">
        <f t="shared" si="35"/>
        <v>0</v>
      </c>
      <c r="L100" s="10">
        <f t="shared" si="29"/>
        <v>0</v>
      </c>
    </row>
    <row r="101" spans="1:12" x14ac:dyDescent="0.2">
      <c r="A101" s="23" t="s">
        <v>24</v>
      </c>
      <c r="B101" s="24"/>
      <c r="C101" s="24"/>
      <c r="D101" s="10">
        <f t="shared" si="36"/>
        <v>0</v>
      </c>
      <c r="E101" s="10"/>
      <c r="F101" s="10"/>
      <c r="G101" s="10">
        <f t="shared" si="33"/>
        <v>0</v>
      </c>
      <c r="H101" s="7"/>
      <c r="I101" s="7"/>
      <c r="J101" s="10">
        <f t="shared" si="34"/>
        <v>0</v>
      </c>
      <c r="K101" s="10">
        <f t="shared" si="35"/>
        <v>0</v>
      </c>
      <c r="L101" s="10">
        <f t="shared" si="29"/>
        <v>0</v>
      </c>
    </row>
    <row r="102" spans="1:12" x14ac:dyDescent="0.2">
      <c r="A102" s="23" t="s">
        <v>25</v>
      </c>
      <c r="B102" s="24"/>
      <c r="C102" s="24"/>
      <c r="D102" s="10">
        <f t="shared" si="36"/>
        <v>0</v>
      </c>
      <c r="E102" s="10"/>
      <c r="F102" s="10"/>
      <c r="G102" s="10">
        <f t="shared" si="33"/>
        <v>0</v>
      </c>
      <c r="H102" s="7"/>
      <c r="I102" s="7"/>
      <c r="J102" s="10">
        <f t="shared" si="34"/>
        <v>0</v>
      </c>
      <c r="K102" s="10">
        <f t="shared" si="35"/>
        <v>0</v>
      </c>
      <c r="L102" s="10">
        <f t="shared" si="29"/>
        <v>0</v>
      </c>
    </row>
    <row r="103" spans="1:12" x14ac:dyDescent="0.2">
      <c r="A103" s="23" t="s">
        <v>3</v>
      </c>
      <c r="B103" s="24"/>
      <c r="C103" s="24"/>
      <c r="D103" s="10">
        <f t="shared" si="36"/>
        <v>0</v>
      </c>
      <c r="E103" s="10"/>
      <c r="F103" s="10"/>
      <c r="G103" s="10">
        <f t="shared" si="33"/>
        <v>0</v>
      </c>
      <c r="H103" s="7"/>
      <c r="I103" s="7"/>
      <c r="J103" s="10">
        <f t="shared" si="34"/>
        <v>0</v>
      </c>
      <c r="K103" s="10">
        <f t="shared" si="35"/>
        <v>0</v>
      </c>
      <c r="L103" s="10">
        <f t="shared" si="29"/>
        <v>0</v>
      </c>
    </row>
    <row r="104" spans="1:12" x14ac:dyDescent="0.2">
      <c r="A104" s="23" t="s">
        <v>26</v>
      </c>
      <c r="B104" s="24"/>
      <c r="C104" s="24"/>
      <c r="D104" s="10">
        <f t="shared" si="36"/>
        <v>0</v>
      </c>
      <c r="E104" s="10"/>
      <c r="F104" s="10"/>
      <c r="G104" s="10">
        <f t="shared" si="33"/>
        <v>0</v>
      </c>
      <c r="H104" s="7"/>
      <c r="I104" s="7"/>
      <c r="J104" s="10">
        <f t="shared" si="34"/>
        <v>0</v>
      </c>
      <c r="K104" s="10">
        <f t="shared" si="35"/>
        <v>0</v>
      </c>
      <c r="L104" s="10">
        <f t="shared" si="29"/>
        <v>0</v>
      </c>
    </row>
    <row r="105" spans="1:12" x14ac:dyDescent="0.2">
      <c r="A105" s="23" t="s">
        <v>2</v>
      </c>
      <c r="B105" s="24"/>
      <c r="C105" s="24"/>
      <c r="D105" s="10">
        <f t="shared" si="36"/>
        <v>0</v>
      </c>
      <c r="E105" s="10"/>
      <c r="F105" s="10"/>
      <c r="G105" s="10">
        <f t="shared" si="33"/>
        <v>0</v>
      </c>
      <c r="H105" s="7"/>
      <c r="I105" s="7"/>
      <c r="J105" s="10">
        <f t="shared" si="34"/>
        <v>0</v>
      </c>
      <c r="K105" s="10">
        <f t="shared" si="35"/>
        <v>0</v>
      </c>
      <c r="L105" s="10">
        <f t="shared" si="29"/>
        <v>0</v>
      </c>
    </row>
    <row r="106" spans="1:12" x14ac:dyDescent="0.2">
      <c r="A106" s="25" t="s">
        <v>53</v>
      </c>
      <c r="B106" s="24"/>
      <c r="C106" s="24"/>
      <c r="D106" s="10">
        <f t="shared" si="36"/>
        <v>0</v>
      </c>
      <c r="E106" s="10"/>
      <c r="F106" s="10"/>
      <c r="G106" s="10">
        <f t="shared" si="33"/>
        <v>0</v>
      </c>
      <c r="H106" s="7"/>
      <c r="I106" s="7"/>
      <c r="J106" s="10">
        <f t="shared" si="34"/>
        <v>0</v>
      </c>
      <c r="K106" s="10">
        <f t="shared" si="35"/>
        <v>0</v>
      </c>
      <c r="L106" s="10">
        <f t="shared" si="29"/>
        <v>0</v>
      </c>
    </row>
    <row r="107" spans="1:12" x14ac:dyDescent="0.2">
      <c r="A107" s="26" t="s">
        <v>27</v>
      </c>
      <c r="B107" s="22">
        <f t="shared" ref="B107:L107" si="37">SUM(B97:B105)</f>
        <v>0</v>
      </c>
      <c r="C107" s="22">
        <f t="shared" si="37"/>
        <v>0</v>
      </c>
      <c r="D107" s="22">
        <f t="shared" si="37"/>
        <v>0</v>
      </c>
      <c r="E107" s="22">
        <f t="shared" si="37"/>
        <v>0</v>
      </c>
      <c r="F107" s="22">
        <f t="shared" si="37"/>
        <v>0</v>
      </c>
      <c r="G107" s="22">
        <f t="shared" si="37"/>
        <v>0</v>
      </c>
      <c r="H107" s="22">
        <f t="shared" si="37"/>
        <v>0</v>
      </c>
      <c r="I107" s="22">
        <f t="shared" si="37"/>
        <v>0</v>
      </c>
      <c r="J107" s="22">
        <f t="shared" si="37"/>
        <v>0</v>
      </c>
      <c r="K107" s="22">
        <f t="shared" si="37"/>
        <v>0</v>
      </c>
      <c r="L107" s="22">
        <f t="shared" si="37"/>
        <v>0</v>
      </c>
    </row>
    <row r="108" spans="1:12" x14ac:dyDescent="0.2">
      <c r="A108" s="7" t="s">
        <v>28</v>
      </c>
      <c r="B108" s="24"/>
      <c r="C108" s="24"/>
      <c r="D108" s="10">
        <f>SUM(B108:C108)</f>
        <v>0</v>
      </c>
      <c r="E108" s="24"/>
      <c r="F108" s="10"/>
      <c r="G108" s="10">
        <f t="shared" ref="G108:G113" si="38">SUM(E108:F108)</f>
        <v>0</v>
      </c>
      <c r="H108" s="7"/>
      <c r="I108" s="7"/>
      <c r="J108" s="10">
        <f>SUM(E108,H108)</f>
        <v>0</v>
      </c>
      <c r="K108" s="10">
        <f>SUM(F108,I108)</f>
        <v>0</v>
      </c>
      <c r="L108" s="10">
        <f t="shared" si="29"/>
        <v>0</v>
      </c>
    </row>
    <row r="109" spans="1:12" x14ac:dyDescent="0.2">
      <c r="A109" s="7" t="s">
        <v>1</v>
      </c>
      <c r="B109" s="24">
        <v>51920</v>
      </c>
      <c r="C109" s="24"/>
      <c r="D109" s="10">
        <f>SUM(B109:C109)</f>
        <v>51920</v>
      </c>
      <c r="E109" s="24">
        <v>51920</v>
      </c>
      <c r="F109" s="10"/>
      <c r="G109" s="10">
        <f t="shared" si="38"/>
        <v>51920</v>
      </c>
      <c r="H109" s="10"/>
      <c r="I109" s="10"/>
      <c r="J109" s="10">
        <f t="shared" ref="J109:J121" si="39">SUM(E109,H109)</f>
        <v>51920</v>
      </c>
      <c r="K109" s="10">
        <f t="shared" ref="K109:K121" si="40">SUM(F109,I109)</f>
        <v>0</v>
      </c>
      <c r="L109" s="10">
        <f t="shared" si="29"/>
        <v>51920</v>
      </c>
    </row>
    <row r="110" spans="1:12" x14ac:dyDescent="0.2">
      <c r="A110" s="7" t="s">
        <v>29</v>
      </c>
      <c r="B110" s="24">
        <v>1425</v>
      </c>
      <c r="C110" s="24"/>
      <c r="D110" s="10">
        <f t="shared" ref="D110:D121" si="41">SUM(B110:C110)</f>
        <v>1425</v>
      </c>
      <c r="E110" s="24">
        <v>1425</v>
      </c>
      <c r="F110" s="10"/>
      <c r="G110" s="10">
        <f t="shared" si="38"/>
        <v>1425</v>
      </c>
      <c r="H110" s="10"/>
      <c r="I110" s="7"/>
      <c r="J110" s="10">
        <f t="shared" si="39"/>
        <v>1425</v>
      </c>
      <c r="K110" s="10">
        <f t="shared" si="40"/>
        <v>0</v>
      </c>
      <c r="L110" s="10">
        <f t="shared" si="29"/>
        <v>1425</v>
      </c>
    </row>
    <row r="111" spans="1:12" x14ac:dyDescent="0.2">
      <c r="A111" s="7" t="s">
        <v>30</v>
      </c>
      <c r="B111" s="24"/>
      <c r="C111" s="24"/>
      <c r="D111" s="10">
        <f t="shared" si="41"/>
        <v>0</v>
      </c>
      <c r="E111" s="24"/>
      <c r="F111" s="10"/>
      <c r="G111" s="10">
        <f t="shared" si="38"/>
        <v>0</v>
      </c>
      <c r="H111" s="7"/>
      <c r="I111" s="7"/>
      <c r="J111" s="10">
        <f t="shared" si="39"/>
        <v>0</v>
      </c>
      <c r="K111" s="10">
        <f t="shared" si="40"/>
        <v>0</v>
      </c>
      <c r="L111" s="10">
        <f t="shared" si="29"/>
        <v>0</v>
      </c>
    </row>
    <row r="112" spans="1:12" x14ac:dyDescent="0.2">
      <c r="A112" s="27" t="s">
        <v>48</v>
      </c>
      <c r="B112" s="28"/>
      <c r="C112" s="28"/>
      <c r="D112" s="20">
        <f t="shared" si="41"/>
        <v>0</v>
      </c>
      <c r="E112" s="28"/>
      <c r="F112" s="20"/>
      <c r="G112" s="20">
        <f t="shared" si="38"/>
        <v>0</v>
      </c>
      <c r="H112" s="7"/>
      <c r="I112" s="7"/>
      <c r="J112" s="10">
        <f t="shared" si="39"/>
        <v>0</v>
      </c>
      <c r="K112" s="10">
        <f t="shared" si="40"/>
        <v>0</v>
      </c>
      <c r="L112" s="10">
        <f t="shared" si="29"/>
        <v>0</v>
      </c>
    </row>
    <row r="113" spans="1:12" x14ac:dyDescent="0.2">
      <c r="A113" s="7" t="s">
        <v>31</v>
      </c>
      <c r="B113" s="24"/>
      <c r="C113" s="24"/>
      <c r="D113" s="10">
        <f t="shared" si="41"/>
        <v>0</v>
      </c>
      <c r="E113" s="24"/>
      <c r="F113" s="10"/>
      <c r="G113" s="10">
        <f t="shared" si="38"/>
        <v>0</v>
      </c>
      <c r="H113" s="7"/>
      <c r="I113" s="7"/>
      <c r="J113" s="10">
        <f t="shared" si="39"/>
        <v>0</v>
      </c>
      <c r="K113" s="10">
        <f t="shared" si="40"/>
        <v>0</v>
      </c>
      <c r="L113" s="10">
        <f t="shared" si="29"/>
        <v>0</v>
      </c>
    </row>
    <row r="114" spans="1:12" x14ac:dyDescent="0.2">
      <c r="A114" s="29" t="s">
        <v>32</v>
      </c>
      <c r="B114" s="24"/>
      <c r="C114" s="24"/>
      <c r="D114" s="10">
        <f t="shared" si="41"/>
        <v>0</v>
      </c>
      <c r="E114" s="24"/>
      <c r="F114" s="10"/>
      <c r="G114" s="10">
        <f t="shared" ref="G114:G121" si="42">SUM(E114:F114)</f>
        <v>0</v>
      </c>
      <c r="H114" s="7"/>
      <c r="I114" s="7"/>
      <c r="J114" s="10">
        <f t="shared" si="39"/>
        <v>0</v>
      </c>
      <c r="K114" s="10">
        <f t="shared" si="40"/>
        <v>0</v>
      </c>
      <c r="L114" s="10">
        <f t="shared" si="29"/>
        <v>0</v>
      </c>
    </row>
    <row r="115" spans="1:12" x14ac:dyDescent="0.2">
      <c r="A115" s="30" t="s">
        <v>49</v>
      </c>
      <c r="B115" s="24"/>
      <c r="C115" s="24"/>
      <c r="D115" s="20">
        <f>SUM(B115:C115)</f>
        <v>0</v>
      </c>
      <c r="E115" s="24"/>
      <c r="F115" s="20"/>
      <c r="G115" s="10">
        <f t="shared" si="42"/>
        <v>0</v>
      </c>
      <c r="H115" s="7"/>
      <c r="I115" s="7"/>
      <c r="J115" s="10">
        <f t="shared" si="39"/>
        <v>0</v>
      </c>
      <c r="K115" s="10">
        <f t="shared" si="40"/>
        <v>0</v>
      </c>
      <c r="L115" s="10">
        <f t="shared" si="29"/>
        <v>0</v>
      </c>
    </row>
    <row r="116" spans="1:12" x14ac:dyDescent="0.2">
      <c r="A116" s="31" t="s">
        <v>33</v>
      </c>
      <c r="B116" s="24"/>
      <c r="C116" s="24"/>
      <c r="D116" s="10">
        <f t="shared" si="41"/>
        <v>0</v>
      </c>
      <c r="E116" s="24"/>
      <c r="F116" s="10"/>
      <c r="G116" s="10">
        <f t="shared" si="42"/>
        <v>0</v>
      </c>
      <c r="H116" s="7"/>
      <c r="I116" s="7"/>
      <c r="J116" s="10">
        <f t="shared" si="39"/>
        <v>0</v>
      </c>
      <c r="K116" s="10">
        <f t="shared" si="40"/>
        <v>0</v>
      </c>
      <c r="L116" s="10">
        <f t="shared" si="29"/>
        <v>0</v>
      </c>
    </row>
    <row r="117" spans="1:12" x14ac:dyDescent="0.2">
      <c r="A117" s="32" t="s">
        <v>54</v>
      </c>
      <c r="B117" s="28"/>
      <c r="C117" s="28"/>
      <c r="D117" s="19">
        <f t="shared" si="41"/>
        <v>0</v>
      </c>
      <c r="E117" s="28"/>
      <c r="F117" s="19"/>
      <c r="G117" s="10">
        <f t="shared" si="42"/>
        <v>0</v>
      </c>
      <c r="H117" s="27"/>
      <c r="I117" s="27"/>
      <c r="J117" s="10">
        <f t="shared" si="39"/>
        <v>0</v>
      </c>
      <c r="K117" s="10">
        <f t="shared" si="40"/>
        <v>0</v>
      </c>
      <c r="L117" s="10">
        <f t="shared" si="29"/>
        <v>0</v>
      </c>
    </row>
    <row r="118" spans="1:12" x14ac:dyDescent="0.2">
      <c r="A118" s="31" t="s">
        <v>0</v>
      </c>
      <c r="B118" s="24">
        <v>61</v>
      </c>
      <c r="C118" s="24"/>
      <c r="D118" s="10">
        <f t="shared" si="41"/>
        <v>61</v>
      </c>
      <c r="E118" s="24">
        <v>61</v>
      </c>
      <c r="F118" s="10"/>
      <c r="G118" s="10">
        <f t="shared" si="42"/>
        <v>61</v>
      </c>
      <c r="H118" s="7"/>
      <c r="I118" s="7"/>
      <c r="J118" s="10">
        <f t="shared" si="39"/>
        <v>61</v>
      </c>
      <c r="K118" s="10">
        <f t="shared" si="40"/>
        <v>0</v>
      </c>
      <c r="L118" s="10">
        <f t="shared" si="29"/>
        <v>61</v>
      </c>
    </row>
    <row r="119" spans="1:12" x14ac:dyDescent="0.2">
      <c r="A119" s="29" t="s">
        <v>59</v>
      </c>
      <c r="B119" s="11"/>
      <c r="C119" s="11"/>
      <c r="D119" s="10">
        <f t="shared" si="41"/>
        <v>0</v>
      </c>
      <c r="E119" s="10"/>
      <c r="F119" s="10"/>
      <c r="G119" s="10">
        <f t="shared" si="42"/>
        <v>0</v>
      </c>
      <c r="H119" s="7"/>
      <c r="I119" s="7"/>
      <c r="J119" s="10">
        <f t="shared" si="39"/>
        <v>0</v>
      </c>
      <c r="K119" s="10">
        <f t="shared" si="40"/>
        <v>0</v>
      </c>
      <c r="L119" s="10">
        <f t="shared" si="29"/>
        <v>0</v>
      </c>
    </row>
    <row r="120" spans="1:12" x14ac:dyDescent="0.2">
      <c r="A120" s="29" t="s">
        <v>58</v>
      </c>
      <c r="B120" s="11"/>
      <c r="C120" s="11"/>
      <c r="D120" s="10">
        <f t="shared" si="41"/>
        <v>0</v>
      </c>
      <c r="E120" s="10"/>
      <c r="F120" s="10"/>
      <c r="G120" s="10">
        <f t="shared" si="42"/>
        <v>0</v>
      </c>
      <c r="H120" s="7"/>
      <c r="I120" s="7"/>
      <c r="J120" s="10">
        <f t="shared" si="39"/>
        <v>0</v>
      </c>
      <c r="K120" s="10">
        <f t="shared" si="40"/>
        <v>0</v>
      </c>
      <c r="L120" s="10">
        <f t="shared" si="29"/>
        <v>0</v>
      </c>
    </row>
    <row r="121" spans="1:12" x14ac:dyDescent="0.2">
      <c r="A121" s="31" t="s">
        <v>34</v>
      </c>
      <c r="B121" s="11"/>
      <c r="C121" s="11"/>
      <c r="D121" s="10">
        <f t="shared" si="41"/>
        <v>0</v>
      </c>
      <c r="E121" s="10"/>
      <c r="F121" s="10"/>
      <c r="G121" s="10">
        <f t="shared" si="42"/>
        <v>0</v>
      </c>
      <c r="H121" s="10"/>
      <c r="I121" s="7"/>
      <c r="J121" s="10">
        <f t="shared" si="39"/>
        <v>0</v>
      </c>
      <c r="K121" s="10">
        <f t="shared" si="40"/>
        <v>0</v>
      </c>
      <c r="L121" s="10">
        <f t="shared" si="29"/>
        <v>0</v>
      </c>
    </row>
    <row r="122" spans="1:12" x14ac:dyDescent="0.2">
      <c r="A122" s="33" t="s">
        <v>35</v>
      </c>
      <c r="B122" s="16">
        <f>SUM(B108:B111,B113:B114,B116:B121)</f>
        <v>53406</v>
      </c>
      <c r="C122" s="16">
        <f t="shared" ref="C122:L122" si="43">SUM(C108:C111,C113:C114,C116:C121)</f>
        <v>0</v>
      </c>
      <c r="D122" s="16">
        <f t="shared" si="43"/>
        <v>53406</v>
      </c>
      <c r="E122" s="16">
        <f>SUM(E108:E111,E113:E114,E116:E121)</f>
        <v>53406</v>
      </c>
      <c r="F122" s="16">
        <f>SUM(F108:F111,F113:F114,F116:F121)</f>
        <v>0</v>
      </c>
      <c r="G122" s="16">
        <f>SUM(G108:G111,G113:G114,G116:G121)</f>
        <v>53406</v>
      </c>
      <c r="H122" s="16">
        <f>SUM(H108:H111,H113:H114,H116:H121)</f>
        <v>0</v>
      </c>
      <c r="I122" s="16">
        <f t="shared" si="43"/>
        <v>0</v>
      </c>
      <c r="J122" s="16">
        <f t="shared" si="43"/>
        <v>53406</v>
      </c>
      <c r="K122" s="16">
        <f t="shared" si="43"/>
        <v>0</v>
      </c>
      <c r="L122" s="16">
        <f t="shared" si="43"/>
        <v>53406</v>
      </c>
    </row>
    <row r="123" spans="1:12" x14ac:dyDescent="0.2">
      <c r="A123" s="13" t="s">
        <v>36</v>
      </c>
      <c r="B123" s="11"/>
      <c r="C123" s="11"/>
      <c r="D123" s="10">
        <f>SUM(B123:C123)</f>
        <v>0</v>
      </c>
      <c r="E123" s="10"/>
      <c r="F123" s="10"/>
      <c r="G123" s="10">
        <f>SUM(E123:F123)</f>
        <v>0</v>
      </c>
      <c r="H123" s="7"/>
      <c r="I123" s="7"/>
      <c r="J123" s="10">
        <f t="shared" ref="J123:K126" si="44">SUM(E123,H123)</f>
        <v>0</v>
      </c>
      <c r="K123" s="10">
        <f t="shared" si="44"/>
        <v>0</v>
      </c>
      <c r="L123" s="10">
        <f t="shared" si="29"/>
        <v>0</v>
      </c>
    </row>
    <row r="124" spans="1:12" x14ac:dyDescent="0.2">
      <c r="A124" s="23" t="s">
        <v>37</v>
      </c>
      <c r="B124" s="34"/>
      <c r="C124" s="34"/>
      <c r="D124" s="34">
        <f>SUM(B124:C124)</f>
        <v>0</v>
      </c>
      <c r="E124" s="34"/>
      <c r="F124" s="34"/>
      <c r="G124" s="10">
        <f>SUM(E124:F124)</f>
        <v>0</v>
      </c>
      <c r="H124" s="7"/>
      <c r="I124" s="7"/>
      <c r="J124" s="10">
        <f t="shared" si="44"/>
        <v>0</v>
      </c>
      <c r="K124" s="10">
        <f t="shared" si="44"/>
        <v>0</v>
      </c>
      <c r="L124" s="10">
        <f t="shared" si="29"/>
        <v>0</v>
      </c>
    </row>
    <row r="125" spans="1:12" x14ac:dyDescent="0.2">
      <c r="A125" s="14" t="s">
        <v>38</v>
      </c>
      <c r="B125" s="11"/>
      <c r="C125" s="11"/>
      <c r="D125" s="34">
        <f>SUM(B125:C125)</f>
        <v>0</v>
      </c>
      <c r="E125" s="34"/>
      <c r="F125" s="34"/>
      <c r="G125" s="10">
        <f>SUM(E125:F125)</f>
        <v>0</v>
      </c>
      <c r="H125" s="7"/>
      <c r="I125" s="7"/>
      <c r="J125" s="10">
        <f t="shared" si="44"/>
        <v>0</v>
      </c>
      <c r="K125" s="10">
        <f t="shared" si="44"/>
        <v>0</v>
      </c>
      <c r="L125" s="10">
        <f t="shared" si="29"/>
        <v>0</v>
      </c>
    </row>
    <row r="126" spans="1:12" x14ac:dyDescent="0.2">
      <c r="A126" s="14" t="s">
        <v>64</v>
      </c>
      <c r="B126" s="11"/>
      <c r="C126" s="11"/>
      <c r="D126" s="34">
        <f>SUM(B126:C126)</f>
        <v>0</v>
      </c>
      <c r="E126" s="34"/>
      <c r="F126" s="34"/>
      <c r="G126" s="10">
        <f>SUM(E126:F126)</f>
        <v>0</v>
      </c>
      <c r="H126" s="7"/>
      <c r="I126" s="7"/>
      <c r="J126" s="10">
        <f t="shared" si="44"/>
        <v>0</v>
      </c>
      <c r="K126" s="10">
        <f>SUM(F126,I126)</f>
        <v>0</v>
      </c>
      <c r="L126" s="10">
        <f>SUM(G126,J126)</f>
        <v>0</v>
      </c>
    </row>
    <row r="127" spans="1:12" x14ac:dyDescent="0.2">
      <c r="A127" s="15" t="s">
        <v>39</v>
      </c>
      <c r="B127" s="22">
        <f t="shared" ref="B127:L127" si="45">SUM(B123:B125)</f>
        <v>0</v>
      </c>
      <c r="C127" s="22">
        <f t="shared" si="45"/>
        <v>0</v>
      </c>
      <c r="D127" s="22">
        <f t="shared" si="45"/>
        <v>0</v>
      </c>
      <c r="E127" s="22">
        <f>SUM(E123:E125)</f>
        <v>0</v>
      </c>
      <c r="F127" s="22">
        <f>SUM(F123:F125)</f>
        <v>0</v>
      </c>
      <c r="G127" s="22">
        <f>SUM(G123:G125)</f>
        <v>0</v>
      </c>
      <c r="H127" s="22">
        <f t="shared" si="45"/>
        <v>0</v>
      </c>
      <c r="I127" s="22">
        <f t="shared" si="45"/>
        <v>0</v>
      </c>
      <c r="J127" s="22">
        <f t="shared" si="45"/>
        <v>0</v>
      </c>
      <c r="K127" s="22">
        <f t="shared" si="45"/>
        <v>0</v>
      </c>
      <c r="L127" s="22">
        <f t="shared" si="45"/>
        <v>0</v>
      </c>
    </row>
    <row r="128" spans="1:12" x14ac:dyDescent="0.2">
      <c r="A128" s="14" t="s">
        <v>40</v>
      </c>
      <c r="B128" s="11"/>
      <c r="C128" s="11"/>
      <c r="D128" s="10">
        <f>SUM(B128:C128)</f>
        <v>0</v>
      </c>
      <c r="E128" s="10"/>
      <c r="F128" s="10"/>
      <c r="G128" s="10">
        <f>SUM(E128:F128)</f>
        <v>0</v>
      </c>
      <c r="H128" s="10"/>
      <c r="I128" s="7"/>
      <c r="J128" s="10">
        <f>SUM(E128,H128)</f>
        <v>0</v>
      </c>
      <c r="K128" s="10">
        <f>SUM(F128,I128)</f>
        <v>0</v>
      </c>
      <c r="L128" s="10">
        <f t="shared" si="29"/>
        <v>0</v>
      </c>
    </row>
    <row r="129" spans="1:12" x14ac:dyDescent="0.2">
      <c r="A129" s="14" t="s">
        <v>41</v>
      </c>
      <c r="B129" s="11"/>
      <c r="C129" s="11"/>
      <c r="D129" s="10">
        <f>SUM(B129:C129)</f>
        <v>0</v>
      </c>
      <c r="E129" s="10"/>
      <c r="F129" s="10"/>
      <c r="G129" s="10">
        <f>SUM(E129:F129)</f>
        <v>0</v>
      </c>
      <c r="H129" s="10"/>
      <c r="I129" s="7"/>
      <c r="J129" s="10">
        <f>SUM(E129,H129)</f>
        <v>0</v>
      </c>
      <c r="K129" s="10">
        <f>SUM(F129,I129)</f>
        <v>0</v>
      </c>
      <c r="L129" s="10">
        <f t="shared" si="29"/>
        <v>0</v>
      </c>
    </row>
    <row r="130" spans="1:12" x14ac:dyDescent="0.2">
      <c r="A130" s="37" t="s">
        <v>42</v>
      </c>
      <c r="B130" s="16">
        <f t="shared" ref="B130:L130" si="46">SUM(B128:B129)</f>
        <v>0</v>
      </c>
      <c r="C130" s="16">
        <f t="shared" si="46"/>
        <v>0</v>
      </c>
      <c r="D130" s="16">
        <f t="shared" si="46"/>
        <v>0</v>
      </c>
      <c r="E130" s="16">
        <f>SUM(E128:E129)</f>
        <v>0</v>
      </c>
      <c r="F130" s="16">
        <f>SUM(F128:F129)</f>
        <v>0</v>
      </c>
      <c r="G130" s="16">
        <f>SUM(G128:G129)</f>
        <v>0</v>
      </c>
      <c r="H130" s="16">
        <f t="shared" si="46"/>
        <v>0</v>
      </c>
      <c r="I130" s="16">
        <f t="shared" si="46"/>
        <v>0</v>
      </c>
      <c r="J130" s="16">
        <f t="shared" si="46"/>
        <v>0</v>
      </c>
      <c r="K130" s="16">
        <f t="shared" si="46"/>
        <v>0</v>
      </c>
      <c r="L130" s="16">
        <f t="shared" si="46"/>
        <v>0</v>
      </c>
    </row>
    <row r="131" spans="1:12" x14ac:dyDescent="0.2">
      <c r="A131" s="14" t="s">
        <v>43</v>
      </c>
      <c r="B131" s="11"/>
      <c r="C131" s="11"/>
      <c r="D131" s="10">
        <f>SUM(B131:C131)</f>
        <v>0</v>
      </c>
      <c r="E131" s="10"/>
      <c r="F131" s="10"/>
      <c r="G131" s="10">
        <f>SUM(E131:F131)</f>
        <v>0</v>
      </c>
      <c r="H131" s="7"/>
      <c r="I131" s="7"/>
      <c r="J131" s="10">
        <f>SUM(E131,H131)</f>
        <v>0</v>
      </c>
      <c r="K131" s="10">
        <f>SUM(F131,I131)</f>
        <v>0</v>
      </c>
      <c r="L131" s="10">
        <f t="shared" si="29"/>
        <v>0</v>
      </c>
    </row>
    <row r="132" spans="1:12" x14ac:dyDescent="0.2">
      <c r="A132" s="14" t="s">
        <v>44</v>
      </c>
      <c r="B132" s="11"/>
      <c r="C132" s="11"/>
      <c r="D132" s="10">
        <f>SUM(B132:C132)</f>
        <v>0</v>
      </c>
      <c r="E132" s="10"/>
      <c r="F132" s="10"/>
      <c r="G132" s="10">
        <f>SUM(E132:F132)</f>
        <v>0</v>
      </c>
      <c r="H132" s="7">
        <v>65</v>
      </c>
      <c r="I132" s="7"/>
      <c r="J132" s="10">
        <f>SUM(E132,H132)</f>
        <v>65</v>
      </c>
      <c r="K132" s="10">
        <f>SUM(F132,I132)</f>
        <v>0</v>
      </c>
      <c r="L132" s="10">
        <f t="shared" si="29"/>
        <v>65</v>
      </c>
    </row>
    <row r="133" spans="1:12" x14ac:dyDescent="0.2">
      <c r="A133" s="37" t="s">
        <v>45</v>
      </c>
      <c r="B133" s="22">
        <f t="shared" ref="B133:L133" si="47">SUM(B131:B132)</f>
        <v>0</v>
      </c>
      <c r="C133" s="22">
        <f t="shared" si="47"/>
        <v>0</v>
      </c>
      <c r="D133" s="22">
        <f t="shared" si="47"/>
        <v>0</v>
      </c>
      <c r="E133" s="22">
        <f>SUM(E131:E132)</f>
        <v>0</v>
      </c>
      <c r="F133" s="22">
        <f>SUM(F131:F132)</f>
        <v>0</v>
      </c>
      <c r="G133" s="22">
        <f>SUM(G131:G132)</f>
        <v>0</v>
      </c>
      <c r="H133" s="22">
        <f t="shared" si="47"/>
        <v>65</v>
      </c>
      <c r="I133" s="22">
        <f t="shared" si="47"/>
        <v>0</v>
      </c>
      <c r="J133" s="22">
        <f t="shared" si="47"/>
        <v>65</v>
      </c>
      <c r="K133" s="22">
        <f t="shared" si="47"/>
        <v>0</v>
      </c>
      <c r="L133" s="22">
        <f t="shared" si="47"/>
        <v>65</v>
      </c>
    </row>
    <row r="134" spans="1:12" x14ac:dyDescent="0.2">
      <c r="A134" s="15" t="s">
        <v>46</v>
      </c>
      <c r="B134" s="16">
        <f t="shared" ref="B134:L134" si="48">SUM(B89,B93,B96,B107,B122,B127,B130,B133)</f>
        <v>233406</v>
      </c>
      <c r="C134" s="16">
        <f t="shared" si="48"/>
        <v>0</v>
      </c>
      <c r="D134" s="16">
        <f t="shared" si="48"/>
        <v>233406</v>
      </c>
      <c r="E134" s="16">
        <f t="shared" si="48"/>
        <v>233406</v>
      </c>
      <c r="F134" s="16">
        <f t="shared" si="48"/>
        <v>0</v>
      </c>
      <c r="G134" s="16">
        <f t="shared" si="48"/>
        <v>233406</v>
      </c>
      <c r="H134" s="16">
        <f t="shared" si="48"/>
        <v>3479</v>
      </c>
      <c r="I134" s="16">
        <f t="shared" si="48"/>
        <v>0</v>
      </c>
      <c r="J134" s="16">
        <f t="shared" si="48"/>
        <v>236885</v>
      </c>
      <c r="K134" s="16">
        <f t="shared" si="48"/>
        <v>0</v>
      </c>
      <c r="L134" s="16">
        <f t="shared" si="48"/>
        <v>236885</v>
      </c>
    </row>
    <row r="135" spans="1:12" x14ac:dyDescent="0.2">
      <c r="A135" s="38" t="s">
        <v>56</v>
      </c>
      <c r="B135" s="11"/>
      <c r="C135" s="11"/>
      <c r="D135" s="10">
        <f>SUM(B135:C135)</f>
        <v>0</v>
      </c>
      <c r="E135" s="10"/>
      <c r="F135" s="10"/>
      <c r="G135" s="10">
        <f>SUM(E135:F135)</f>
        <v>0</v>
      </c>
      <c r="H135" s="7"/>
      <c r="I135" s="7"/>
      <c r="J135" s="10">
        <f t="shared" ref="J135:K138" si="49">SUM(E135,H135)</f>
        <v>0</v>
      </c>
      <c r="K135" s="10">
        <f t="shared" si="49"/>
        <v>0</v>
      </c>
      <c r="L135" s="10">
        <f t="shared" si="29"/>
        <v>0</v>
      </c>
    </row>
    <row r="136" spans="1:12" x14ac:dyDescent="0.2">
      <c r="A136" s="38" t="s">
        <v>65</v>
      </c>
      <c r="B136" s="11"/>
      <c r="C136" s="11"/>
      <c r="D136" s="10"/>
      <c r="E136" s="10"/>
      <c r="F136" s="10"/>
      <c r="G136" s="10">
        <f>SUM(E136:F136)</f>
        <v>0</v>
      </c>
      <c r="H136" s="7"/>
      <c r="I136" s="7"/>
      <c r="J136" s="10">
        <f t="shared" si="49"/>
        <v>0</v>
      </c>
      <c r="K136" s="10">
        <f t="shared" si="49"/>
        <v>0</v>
      </c>
      <c r="L136" s="10">
        <f t="shared" si="29"/>
        <v>0</v>
      </c>
    </row>
    <row r="137" spans="1:12" x14ac:dyDescent="0.2">
      <c r="A137" s="39" t="s">
        <v>50</v>
      </c>
      <c r="B137" s="34">
        <f>SUM(B135:B135)</f>
        <v>0</v>
      </c>
      <c r="C137" s="34">
        <f>SUM(C135:C135)</f>
        <v>0</v>
      </c>
      <c r="D137" s="34">
        <f>SUM(D135:D135)</f>
        <v>0</v>
      </c>
      <c r="E137" s="34"/>
      <c r="F137" s="34"/>
      <c r="G137" s="10">
        <f>SUM(E137:F137)</f>
        <v>0</v>
      </c>
      <c r="H137" s="34">
        <v>14491</v>
      </c>
      <c r="I137" s="34"/>
      <c r="J137" s="10">
        <f t="shared" si="49"/>
        <v>14491</v>
      </c>
      <c r="K137" s="10">
        <f t="shared" si="49"/>
        <v>0</v>
      </c>
      <c r="L137" s="10">
        <f t="shared" si="29"/>
        <v>14491</v>
      </c>
    </row>
    <row r="138" spans="1:12" x14ac:dyDescent="0.2">
      <c r="A138" s="39" t="s">
        <v>60</v>
      </c>
      <c r="B138" s="34"/>
      <c r="C138" s="34"/>
      <c r="D138" s="34"/>
      <c r="E138" s="34"/>
      <c r="F138" s="34"/>
      <c r="G138" s="10">
        <f>SUM(E138:F138)</f>
        <v>0</v>
      </c>
      <c r="H138" s="34"/>
      <c r="I138" s="34"/>
      <c r="J138" s="10">
        <f t="shared" si="49"/>
        <v>0</v>
      </c>
      <c r="K138" s="10">
        <f t="shared" si="49"/>
        <v>0</v>
      </c>
      <c r="L138" s="10">
        <f t="shared" si="29"/>
        <v>0</v>
      </c>
    </row>
    <row r="139" spans="1:12" x14ac:dyDescent="0.2">
      <c r="A139" s="37" t="s">
        <v>47</v>
      </c>
      <c r="B139" s="40">
        <f>SUM(B135:B138)</f>
        <v>0</v>
      </c>
      <c r="C139" s="40">
        <f t="shared" ref="C139:L139" si="50">SUM(C135:C138)</f>
        <v>0</v>
      </c>
      <c r="D139" s="40">
        <f t="shared" si="50"/>
        <v>0</v>
      </c>
      <c r="E139" s="40">
        <f>SUM(E135:E138)</f>
        <v>0</v>
      </c>
      <c r="F139" s="40">
        <f>SUM(F135:F138)</f>
        <v>0</v>
      </c>
      <c r="G139" s="40">
        <f>SUM(G135:G138)</f>
        <v>0</v>
      </c>
      <c r="H139" s="40">
        <f t="shared" si="50"/>
        <v>14491</v>
      </c>
      <c r="I139" s="40">
        <f t="shared" si="50"/>
        <v>0</v>
      </c>
      <c r="J139" s="40">
        <f t="shared" si="50"/>
        <v>14491</v>
      </c>
      <c r="K139" s="40">
        <f t="shared" si="50"/>
        <v>0</v>
      </c>
      <c r="L139" s="40">
        <f t="shared" si="50"/>
        <v>14491</v>
      </c>
    </row>
    <row r="140" spans="1:12" x14ac:dyDescent="0.2">
      <c r="A140" s="41" t="s">
        <v>9</v>
      </c>
      <c r="B140" s="40">
        <f t="shared" ref="B140:L140" si="51">SUM(B134,B139)</f>
        <v>233406</v>
      </c>
      <c r="C140" s="40">
        <f t="shared" si="51"/>
        <v>0</v>
      </c>
      <c r="D140" s="40">
        <f t="shared" si="51"/>
        <v>233406</v>
      </c>
      <c r="E140" s="40">
        <f>SUM(E134,E139)</f>
        <v>233406</v>
      </c>
      <c r="F140" s="40">
        <f>SUM(F134,F139)</f>
        <v>0</v>
      </c>
      <c r="G140" s="40">
        <f>SUM(G134,G139)</f>
        <v>233406</v>
      </c>
      <c r="H140" s="40">
        <f t="shared" si="51"/>
        <v>17970</v>
      </c>
      <c r="I140" s="40">
        <f t="shared" si="51"/>
        <v>0</v>
      </c>
      <c r="J140" s="40">
        <f t="shared" si="51"/>
        <v>251376</v>
      </c>
      <c r="K140" s="40">
        <f t="shared" si="51"/>
        <v>0</v>
      </c>
      <c r="L140" s="40">
        <f t="shared" si="51"/>
        <v>251376</v>
      </c>
    </row>
    <row r="145" spans="1:12" x14ac:dyDescent="0.2">
      <c r="K145" s="59" t="s">
        <v>8</v>
      </c>
      <c r="L145" s="59"/>
    </row>
    <row r="146" spans="1:12" x14ac:dyDescent="0.2">
      <c r="A146" s="49" t="s">
        <v>66</v>
      </c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</row>
    <row r="147" spans="1:12" x14ac:dyDescent="0.2">
      <c r="L147" s="3" t="s">
        <v>7</v>
      </c>
    </row>
    <row r="148" spans="1:12" ht="15" customHeight="1" x14ac:dyDescent="0.2">
      <c r="A148" s="50"/>
      <c r="B148" s="55" t="s">
        <v>71</v>
      </c>
      <c r="C148" s="55"/>
      <c r="D148" s="55"/>
      <c r="E148" s="55"/>
      <c r="F148" s="55"/>
      <c r="G148" s="55"/>
      <c r="H148" s="55"/>
      <c r="I148" s="55"/>
      <c r="J148" s="55"/>
      <c r="K148" s="55"/>
      <c r="L148" s="55"/>
    </row>
    <row r="149" spans="1:12" ht="24.75" customHeight="1" x14ac:dyDescent="0.2">
      <c r="A149" s="50"/>
      <c r="B149" s="51" t="s">
        <v>5</v>
      </c>
      <c r="C149" s="56" t="s">
        <v>6</v>
      </c>
      <c r="D149" s="55" t="s">
        <v>68</v>
      </c>
      <c r="E149" s="57" t="s">
        <v>69</v>
      </c>
      <c r="F149" s="57"/>
      <c r="G149" s="57"/>
      <c r="H149" s="58" t="s">
        <v>51</v>
      </c>
      <c r="I149" s="58"/>
      <c r="J149" s="58" t="s">
        <v>75</v>
      </c>
      <c r="K149" s="58"/>
      <c r="L149" s="58"/>
    </row>
    <row r="150" spans="1:12" ht="37.15" customHeight="1" x14ac:dyDescent="0.2">
      <c r="A150" s="50"/>
      <c r="B150" s="51"/>
      <c r="C150" s="56"/>
      <c r="D150" s="55"/>
      <c r="E150" s="4" t="s">
        <v>5</v>
      </c>
      <c r="F150" s="4" t="s">
        <v>6</v>
      </c>
      <c r="G150" s="4" t="s">
        <v>52</v>
      </c>
      <c r="H150" s="4" t="s">
        <v>5</v>
      </c>
      <c r="I150" s="4" t="s">
        <v>6</v>
      </c>
      <c r="J150" s="4" t="s">
        <v>5</v>
      </c>
      <c r="K150" s="4" t="s">
        <v>6</v>
      </c>
      <c r="L150" s="4" t="s">
        <v>52</v>
      </c>
    </row>
    <row r="151" spans="1:12" x14ac:dyDescent="0.2">
      <c r="A151" s="5" t="s">
        <v>4</v>
      </c>
      <c r="B151" s="6"/>
      <c r="C151" s="6"/>
      <c r="D151" s="7"/>
      <c r="E151" s="7"/>
      <c r="F151" s="7"/>
      <c r="G151" s="7"/>
      <c r="H151" s="7"/>
      <c r="I151" s="7"/>
      <c r="J151" s="7"/>
      <c r="K151" s="7"/>
      <c r="L151" s="7"/>
    </row>
    <row r="152" spans="1:12" x14ac:dyDescent="0.2">
      <c r="A152" s="8" t="s">
        <v>10</v>
      </c>
      <c r="B152" s="9"/>
      <c r="C152" s="9"/>
      <c r="D152" s="10">
        <f t="shared" ref="D152:D159" si="52">SUM(B152:C152)</f>
        <v>0</v>
      </c>
      <c r="E152" s="10"/>
      <c r="F152" s="10"/>
      <c r="G152" s="10">
        <f>SUM(E152:F152)</f>
        <v>0</v>
      </c>
      <c r="H152" s="7"/>
      <c r="I152" s="7"/>
      <c r="J152" s="10">
        <f>SUM(E152,H152)</f>
        <v>0</v>
      </c>
      <c r="K152" s="10">
        <f>SUM(F152,I152)</f>
        <v>0</v>
      </c>
      <c r="L152" s="10">
        <f>SUM(J152:K152)</f>
        <v>0</v>
      </c>
    </row>
    <row r="153" spans="1:12" x14ac:dyDescent="0.2">
      <c r="A153" s="7" t="s">
        <v>11</v>
      </c>
      <c r="C153" s="11"/>
      <c r="D153" s="10">
        <f t="shared" si="52"/>
        <v>0</v>
      </c>
      <c r="E153" s="10"/>
      <c r="F153" s="10"/>
      <c r="G153" s="10">
        <f t="shared" ref="G153:G209" si="53">SUM(E153:F153)</f>
        <v>0</v>
      </c>
      <c r="H153" s="7"/>
      <c r="I153" s="7"/>
      <c r="J153" s="10">
        <f t="shared" ref="J153:J209" si="54">SUM(E153,H153)</f>
        <v>0</v>
      </c>
      <c r="K153" s="10">
        <f t="shared" ref="K153:K209" si="55">SUM(F153,I153)</f>
        <v>0</v>
      </c>
      <c r="L153" s="10">
        <f t="shared" ref="L153:L209" si="56">SUM(J153:K153)</f>
        <v>0</v>
      </c>
    </row>
    <row r="154" spans="1:12" x14ac:dyDescent="0.2">
      <c r="A154" s="12" t="s">
        <v>12</v>
      </c>
      <c r="B154" s="11"/>
      <c r="C154" s="11"/>
      <c r="D154" s="10">
        <f t="shared" si="52"/>
        <v>0</v>
      </c>
      <c r="E154" s="10"/>
      <c r="F154" s="10"/>
      <c r="G154" s="10">
        <f t="shared" si="53"/>
        <v>0</v>
      </c>
      <c r="H154" s="7"/>
      <c r="I154" s="7"/>
      <c r="J154" s="10">
        <f t="shared" si="54"/>
        <v>0</v>
      </c>
      <c r="K154" s="10">
        <f t="shared" si="55"/>
        <v>0</v>
      </c>
      <c r="L154" s="10">
        <f t="shared" si="56"/>
        <v>0</v>
      </c>
    </row>
    <row r="155" spans="1:12" x14ac:dyDescent="0.2">
      <c r="A155" s="12" t="s">
        <v>73</v>
      </c>
      <c r="B155" s="11"/>
      <c r="C155" s="11"/>
      <c r="D155" s="10"/>
      <c r="E155" s="10"/>
      <c r="F155" s="10"/>
      <c r="G155" s="10"/>
      <c r="H155" s="7"/>
      <c r="I155" s="7"/>
      <c r="J155" s="10"/>
      <c r="K155" s="10"/>
      <c r="L155" s="10"/>
    </row>
    <row r="156" spans="1:12" x14ac:dyDescent="0.2">
      <c r="A156" s="12" t="s">
        <v>13</v>
      </c>
      <c r="B156" s="11"/>
      <c r="C156" s="7"/>
      <c r="D156" s="10">
        <f t="shared" si="52"/>
        <v>0</v>
      </c>
      <c r="E156" s="10"/>
      <c r="F156" s="10"/>
      <c r="G156" s="10">
        <f t="shared" si="53"/>
        <v>0</v>
      </c>
      <c r="H156" s="7"/>
      <c r="I156" s="7"/>
      <c r="J156" s="10">
        <f t="shared" si="54"/>
        <v>0</v>
      </c>
      <c r="K156" s="10">
        <f t="shared" si="55"/>
        <v>0</v>
      </c>
      <c r="L156" s="10">
        <f t="shared" si="56"/>
        <v>0</v>
      </c>
    </row>
    <row r="157" spans="1:12" x14ac:dyDescent="0.2">
      <c r="A157" s="12" t="s">
        <v>57</v>
      </c>
      <c r="B157" s="11"/>
      <c r="C157" s="11"/>
      <c r="D157" s="10">
        <f t="shared" si="52"/>
        <v>0</v>
      </c>
      <c r="E157" s="10"/>
      <c r="F157" s="10"/>
      <c r="G157" s="10">
        <f t="shared" si="53"/>
        <v>0</v>
      </c>
      <c r="H157" s="7"/>
      <c r="I157" s="7"/>
      <c r="J157" s="10">
        <f t="shared" si="54"/>
        <v>0</v>
      </c>
      <c r="K157" s="10">
        <f t="shared" si="55"/>
        <v>0</v>
      </c>
      <c r="L157" s="10">
        <f t="shared" si="56"/>
        <v>0</v>
      </c>
    </row>
    <row r="158" spans="1:12" x14ac:dyDescent="0.2">
      <c r="A158" s="12" t="s">
        <v>74</v>
      </c>
      <c r="B158" s="11"/>
      <c r="C158" s="11"/>
      <c r="D158" s="10"/>
      <c r="E158" s="10"/>
      <c r="F158" s="10"/>
      <c r="G158" s="10"/>
      <c r="H158" s="7"/>
      <c r="I158" s="7"/>
      <c r="J158" s="10"/>
      <c r="K158" s="10"/>
      <c r="L158" s="10"/>
    </row>
    <row r="159" spans="1:12" x14ac:dyDescent="0.2">
      <c r="A159" s="12" t="s">
        <v>62</v>
      </c>
      <c r="B159" s="11"/>
      <c r="C159" s="11"/>
      <c r="D159" s="10">
        <f t="shared" si="52"/>
        <v>0</v>
      </c>
      <c r="E159" s="10"/>
      <c r="F159" s="10"/>
      <c r="G159" s="10">
        <f t="shared" si="53"/>
        <v>0</v>
      </c>
      <c r="H159" s="7"/>
      <c r="I159" s="7"/>
      <c r="J159" s="10">
        <f t="shared" si="54"/>
        <v>0</v>
      </c>
      <c r="K159" s="10">
        <f t="shared" si="55"/>
        <v>0</v>
      </c>
      <c r="L159" s="10">
        <f t="shared" si="56"/>
        <v>0</v>
      </c>
    </row>
    <row r="160" spans="1:12" x14ac:dyDescent="0.2">
      <c r="A160" s="33" t="s">
        <v>14</v>
      </c>
      <c r="B160" s="16">
        <f t="shared" ref="B160:L160" si="57">SUM(B152:B159)</f>
        <v>0</v>
      </c>
      <c r="C160" s="16">
        <f t="shared" si="57"/>
        <v>0</v>
      </c>
      <c r="D160" s="16">
        <f t="shared" si="57"/>
        <v>0</v>
      </c>
      <c r="E160" s="16">
        <f>SUM(E152:E159)</f>
        <v>0</v>
      </c>
      <c r="F160" s="16">
        <f>SUM(F152:F159)</f>
        <v>0</v>
      </c>
      <c r="G160" s="16">
        <f>SUM(G152:G159)</f>
        <v>0</v>
      </c>
      <c r="H160" s="16">
        <f t="shared" si="57"/>
        <v>0</v>
      </c>
      <c r="I160" s="16">
        <f t="shared" si="57"/>
        <v>0</v>
      </c>
      <c r="J160" s="16">
        <f>SUM(J152:J159)</f>
        <v>0</v>
      </c>
      <c r="K160" s="16">
        <f>SUM(K152:K159)</f>
        <v>0</v>
      </c>
      <c r="L160" s="16">
        <f t="shared" si="57"/>
        <v>0</v>
      </c>
    </row>
    <row r="161" spans="1:12" x14ac:dyDescent="0.2">
      <c r="A161" s="13" t="s">
        <v>15</v>
      </c>
      <c r="B161" s="46"/>
      <c r="C161" s="46"/>
      <c r="D161" s="47">
        <f>SUM(B161:C161)</f>
        <v>0</v>
      </c>
      <c r="E161" s="47"/>
      <c r="F161" s="47"/>
      <c r="G161" s="47">
        <f t="shared" si="53"/>
        <v>0</v>
      </c>
      <c r="H161" s="48"/>
      <c r="I161" s="7"/>
      <c r="J161" s="10">
        <f t="shared" si="54"/>
        <v>0</v>
      </c>
      <c r="K161" s="10">
        <f t="shared" si="55"/>
        <v>0</v>
      </c>
      <c r="L161" s="10">
        <f t="shared" si="56"/>
        <v>0</v>
      </c>
    </row>
    <row r="162" spans="1:12" x14ac:dyDescent="0.2">
      <c r="A162" s="14" t="s">
        <v>16</v>
      </c>
      <c r="B162" s="11"/>
      <c r="C162" s="11"/>
      <c r="D162" s="10">
        <f>SUM(B162:C162)</f>
        <v>0</v>
      </c>
      <c r="E162" s="10"/>
      <c r="F162" s="10"/>
      <c r="G162" s="10">
        <f t="shared" si="53"/>
        <v>0</v>
      </c>
      <c r="H162" s="10"/>
      <c r="I162" s="7"/>
      <c r="J162" s="10">
        <f t="shared" si="54"/>
        <v>0</v>
      </c>
      <c r="K162" s="10">
        <f t="shared" si="55"/>
        <v>0</v>
      </c>
      <c r="L162" s="10">
        <f t="shared" si="56"/>
        <v>0</v>
      </c>
    </row>
    <row r="163" spans="1:12" x14ac:dyDescent="0.2">
      <c r="A163" s="17" t="s">
        <v>63</v>
      </c>
      <c r="B163" s="18"/>
      <c r="C163" s="18"/>
      <c r="D163" s="19">
        <f>SUM(B163:C163)</f>
        <v>0</v>
      </c>
      <c r="E163" s="19"/>
      <c r="F163" s="19"/>
      <c r="G163" s="10">
        <f t="shared" si="53"/>
        <v>0</v>
      </c>
      <c r="H163" s="19"/>
      <c r="I163" s="19"/>
      <c r="J163" s="10">
        <f t="shared" si="54"/>
        <v>0</v>
      </c>
      <c r="K163" s="10">
        <f t="shared" si="55"/>
        <v>0</v>
      </c>
      <c r="L163" s="19">
        <f t="shared" si="56"/>
        <v>0</v>
      </c>
    </row>
    <row r="164" spans="1:12" x14ac:dyDescent="0.2">
      <c r="A164" s="15" t="s">
        <v>17</v>
      </c>
      <c r="B164" s="16">
        <f t="shared" ref="B164:L164" si="58">SUM(B161:B162)</f>
        <v>0</v>
      </c>
      <c r="C164" s="16">
        <f t="shared" si="58"/>
        <v>0</v>
      </c>
      <c r="D164" s="16">
        <f t="shared" si="58"/>
        <v>0</v>
      </c>
      <c r="E164" s="16">
        <f t="shared" si="58"/>
        <v>0</v>
      </c>
      <c r="F164" s="16">
        <f t="shared" si="58"/>
        <v>0</v>
      </c>
      <c r="G164" s="16">
        <f t="shared" si="58"/>
        <v>0</v>
      </c>
      <c r="H164" s="16">
        <f t="shared" si="58"/>
        <v>0</v>
      </c>
      <c r="I164" s="16">
        <f t="shared" si="58"/>
        <v>0</v>
      </c>
      <c r="J164" s="16">
        <f t="shared" si="58"/>
        <v>0</v>
      </c>
      <c r="K164" s="16">
        <f t="shared" si="58"/>
        <v>0</v>
      </c>
      <c r="L164" s="16">
        <f t="shared" si="58"/>
        <v>0</v>
      </c>
    </row>
    <row r="165" spans="1:12" x14ac:dyDescent="0.2">
      <c r="A165" s="14" t="s">
        <v>18</v>
      </c>
      <c r="B165" s="11"/>
      <c r="C165" s="11"/>
      <c r="D165" s="10">
        <f>SUM(B165:C165)</f>
        <v>0</v>
      </c>
      <c r="E165" s="10"/>
      <c r="F165" s="10"/>
      <c r="G165" s="10">
        <f t="shared" si="53"/>
        <v>0</v>
      </c>
      <c r="H165" s="7"/>
      <c r="I165" s="7"/>
      <c r="J165" s="10">
        <f t="shared" si="54"/>
        <v>0</v>
      </c>
      <c r="K165" s="10">
        <f t="shared" si="55"/>
        <v>0</v>
      </c>
      <c r="L165" s="10">
        <f t="shared" si="56"/>
        <v>0</v>
      </c>
    </row>
    <row r="166" spans="1:12" x14ac:dyDescent="0.2">
      <c r="A166" s="14" t="s">
        <v>19</v>
      </c>
      <c r="B166" s="11"/>
      <c r="C166" s="11"/>
      <c r="D166" s="10">
        <f>SUM(B166:C166)</f>
        <v>0</v>
      </c>
      <c r="E166" s="10"/>
      <c r="F166" s="10"/>
      <c r="G166" s="10">
        <f t="shared" si="53"/>
        <v>0</v>
      </c>
      <c r="H166" s="7"/>
      <c r="I166" s="7"/>
      <c r="J166" s="10">
        <f t="shared" si="54"/>
        <v>0</v>
      </c>
      <c r="K166" s="10">
        <f t="shared" si="55"/>
        <v>0</v>
      </c>
      <c r="L166" s="10">
        <f t="shared" si="56"/>
        <v>0</v>
      </c>
    </row>
    <row r="167" spans="1:12" x14ac:dyDescent="0.2">
      <c r="A167" s="15" t="s">
        <v>20</v>
      </c>
      <c r="B167" s="22">
        <f t="shared" ref="B167:L167" si="59">SUM(B165:B166)</f>
        <v>0</v>
      </c>
      <c r="C167" s="22">
        <f t="shared" si="59"/>
        <v>0</v>
      </c>
      <c r="D167" s="22">
        <f t="shared" si="59"/>
        <v>0</v>
      </c>
      <c r="E167" s="22">
        <f t="shared" si="59"/>
        <v>0</v>
      </c>
      <c r="F167" s="22">
        <f t="shared" si="59"/>
        <v>0</v>
      </c>
      <c r="G167" s="22">
        <f t="shared" si="59"/>
        <v>0</v>
      </c>
      <c r="H167" s="22">
        <f t="shared" si="59"/>
        <v>0</v>
      </c>
      <c r="I167" s="22">
        <f t="shared" si="59"/>
        <v>0</v>
      </c>
      <c r="J167" s="22">
        <f t="shared" si="59"/>
        <v>0</v>
      </c>
      <c r="K167" s="22">
        <f t="shared" si="59"/>
        <v>0</v>
      </c>
      <c r="L167" s="22">
        <f t="shared" si="59"/>
        <v>0</v>
      </c>
    </row>
    <row r="168" spans="1:12" x14ac:dyDescent="0.2">
      <c r="A168" s="23" t="s">
        <v>21</v>
      </c>
      <c r="B168" s="24"/>
      <c r="C168" s="24"/>
      <c r="D168" s="10">
        <f>SUM(B168:C168)</f>
        <v>0</v>
      </c>
      <c r="E168" s="10"/>
      <c r="F168" s="10"/>
      <c r="G168" s="10">
        <f t="shared" si="53"/>
        <v>0</v>
      </c>
      <c r="H168" s="7"/>
      <c r="I168" s="7"/>
      <c r="J168" s="10">
        <f t="shared" si="54"/>
        <v>0</v>
      </c>
      <c r="K168" s="10">
        <f t="shared" si="55"/>
        <v>0</v>
      </c>
      <c r="L168" s="10">
        <f t="shared" si="56"/>
        <v>0</v>
      </c>
    </row>
    <row r="169" spans="1:12" x14ac:dyDescent="0.2">
      <c r="A169" s="23" t="s">
        <v>22</v>
      </c>
      <c r="B169" s="24"/>
      <c r="C169" s="24"/>
      <c r="D169" s="10">
        <f>SUM(B169:C169)</f>
        <v>0</v>
      </c>
      <c r="E169" s="10"/>
      <c r="F169" s="10"/>
      <c r="G169" s="10">
        <f t="shared" si="53"/>
        <v>0</v>
      </c>
      <c r="H169" s="7"/>
      <c r="I169" s="7"/>
      <c r="J169" s="10">
        <f t="shared" si="54"/>
        <v>0</v>
      </c>
      <c r="K169" s="10">
        <f t="shared" si="55"/>
        <v>0</v>
      </c>
      <c r="L169" s="10">
        <f t="shared" si="56"/>
        <v>0</v>
      </c>
    </row>
    <row r="170" spans="1:12" x14ac:dyDescent="0.2">
      <c r="A170" s="23" t="s">
        <v>61</v>
      </c>
      <c r="B170" s="24"/>
      <c r="C170" s="24"/>
      <c r="D170" s="10">
        <f>SUM(B170:C170)</f>
        <v>0</v>
      </c>
      <c r="E170" s="10"/>
      <c r="F170" s="10"/>
      <c r="G170" s="10">
        <f t="shared" si="53"/>
        <v>0</v>
      </c>
      <c r="H170" s="7"/>
      <c r="I170" s="7"/>
      <c r="J170" s="10">
        <f t="shared" si="54"/>
        <v>0</v>
      </c>
      <c r="K170" s="10">
        <f t="shared" si="55"/>
        <v>0</v>
      </c>
      <c r="L170" s="10">
        <f t="shared" si="56"/>
        <v>0</v>
      </c>
    </row>
    <row r="171" spans="1:12" x14ac:dyDescent="0.2">
      <c r="A171" s="23" t="s">
        <v>23</v>
      </c>
      <c r="B171" s="24"/>
      <c r="C171" s="24"/>
      <c r="D171" s="10">
        <f t="shared" ref="D171:D177" si="60">SUM(B171:C171)</f>
        <v>0</v>
      </c>
      <c r="E171" s="10"/>
      <c r="F171" s="10"/>
      <c r="G171" s="10">
        <f t="shared" si="53"/>
        <v>0</v>
      </c>
      <c r="H171" s="7"/>
      <c r="I171" s="7"/>
      <c r="J171" s="10">
        <f t="shared" si="54"/>
        <v>0</v>
      </c>
      <c r="K171" s="10">
        <f t="shared" si="55"/>
        <v>0</v>
      </c>
      <c r="L171" s="10">
        <f t="shared" si="56"/>
        <v>0</v>
      </c>
    </row>
    <row r="172" spans="1:12" x14ac:dyDescent="0.2">
      <c r="A172" s="23" t="s">
        <v>24</v>
      </c>
      <c r="B172" s="24"/>
      <c r="C172" s="24"/>
      <c r="D172" s="10">
        <f t="shared" si="60"/>
        <v>0</v>
      </c>
      <c r="E172" s="10"/>
      <c r="F172" s="10"/>
      <c r="G172" s="10">
        <f t="shared" si="53"/>
        <v>0</v>
      </c>
      <c r="H172" s="7"/>
      <c r="I172" s="7"/>
      <c r="J172" s="10">
        <f t="shared" si="54"/>
        <v>0</v>
      </c>
      <c r="K172" s="10">
        <f t="shared" si="55"/>
        <v>0</v>
      </c>
      <c r="L172" s="10">
        <f t="shared" si="56"/>
        <v>0</v>
      </c>
    </row>
    <row r="173" spans="1:12" x14ac:dyDescent="0.2">
      <c r="A173" s="23" t="s">
        <v>25</v>
      </c>
      <c r="B173" s="24"/>
      <c r="C173" s="24"/>
      <c r="D173" s="10">
        <f t="shared" si="60"/>
        <v>0</v>
      </c>
      <c r="E173" s="10"/>
      <c r="F173" s="10"/>
      <c r="G173" s="10">
        <f t="shared" si="53"/>
        <v>0</v>
      </c>
      <c r="H173" s="7"/>
      <c r="I173" s="7"/>
      <c r="J173" s="10">
        <f t="shared" si="54"/>
        <v>0</v>
      </c>
      <c r="K173" s="10">
        <f t="shared" si="55"/>
        <v>0</v>
      </c>
      <c r="L173" s="10">
        <f t="shared" si="56"/>
        <v>0</v>
      </c>
    </row>
    <row r="174" spans="1:12" x14ac:dyDescent="0.2">
      <c r="A174" s="23" t="s">
        <v>3</v>
      </c>
      <c r="B174" s="24"/>
      <c r="C174" s="24"/>
      <c r="D174" s="10">
        <f t="shared" si="60"/>
        <v>0</v>
      </c>
      <c r="E174" s="10"/>
      <c r="F174" s="10"/>
      <c r="G174" s="10">
        <f t="shared" si="53"/>
        <v>0</v>
      </c>
      <c r="H174" s="7"/>
      <c r="I174" s="7"/>
      <c r="J174" s="10">
        <f t="shared" si="54"/>
        <v>0</v>
      </c>
      <c r="K174" s="10">
        <f t="shared" si="55"/>
        <v>0</v>
      </c>
      <c r="L174" s="10">
        <f t="shared" si="56"/>
        <v>0</v>
      </c>
    </row>
    <row r="175" spans="1:12" x14ac:dyDescent="0.2">
      <c r="A175" s="23" t="s">
        <v>26</v>
      </c>
      <c r="B175" s="24"/>
      <c r="C175" s="24"/>
      <c r="D175" s="10">
        <f t="shared" si="60"/>
        <v>0</v>
      </c>
      <c r="E175" s="10"/>
      <c r="F175" s="10"/>
      <c r="G175" s="10">
        <f t="shared" si="53"/>
        <v>0</v>
      </c>
      <c r="H175" s="7"/>
      <c r="I175" s="7"/>
      <c r="J175" s="10">
        <f t="shared" si="54"/>
        <v>0</v>
      </c>
      <c r="K175" s="10">
        <f t="shared" si="55"/>
        <v>0</v>
      </c>
      <c r="L175" s="10">
        <f t="shared" si="56"/>
        <v>0</v>
      </c>
    </row>
    <row r="176" spans="1:12" x14ac:dyDescent="0.2">
      <c r="A176" s="23" t="s">
        <v>2</v>
      </c>
      <c r="B176" s="24"/>
      <c r="C176" s="24"/>
      <c r="D176" s="10">
        <f t="shared" si="60"/>
        <v>0</v>
      </c>
      <c r="E176" s="10"/>
      <c r="F176" s="10"/>
      <c r="G176" s="10">
        <f t="shared" si="53"/>
        <v>0</v>
      </c>
      <c r="H176" s="10"/>
      <c r="I176" s="7"/>
      <c r="J176" s="10">
        <f t="shared" si="54"/>
        <v>0</v>
      </c>
      <c r="K176" s="10">
        <f t="shared" si="55"/>
        <v>0</v>
      </c>
      <c r="L176" s="10">
        <f t="shared" si="56"/>
        <v>0</v>
      </c>
    </row>
    <row r="177" spans="1:12" x14ac:dyDescent="0.2">
      <c r="A177" s="25" t="s">
        <v>53</v>
      </c>
      <c r="B177" s="24"/>
      <c r="C177" s="24"/>
      <c r="D177" s="10">
        <f t="shared" si="60"/>
        <v>0</v>
      </c>
      <c r="E177" s="10"/>
      <c r="F177" s="10"/>
      <c r="G177" s="10">
        <f t="shared" si="53"/>
        <v>0</v>
      </c>
      <c r="H177" s="10"/>
      <c r="I177" s="7"/>
      <c r="J177" s="10">
        <f t="shared" si="54"/>
        <v>0</v>
      </c>
      <c r="K177" s="10">
        <f t="shared" si="55"/>
        <v>0</v>
      </c>
      <c r="L177" s="10">
        <f t="shared" si="56"/>
        <v>0</v>
      </c>
    </row>
    <row r="178" spans="1:12" x14ac:dyDescent="0.2">
      <c r="A178" s="26" t="s">
        <v>27</v>
      </c>
      <c r="B178" s="22">
        <f t="shared" ref="B178:L178" si="61">SUM(B168:B177)</f>
        <v>0</v>
      </c>
      <c r="C178" s="22">
        <f t="shared" si="61"/>
        <v>0</v>
      </c>
      <c r="D178" s="22">
        <f t="shared" si="61"/>
        <v>0</v>
      </c>
      <c r="E178" s="22">
        <f t="shared" si="61"/>
        <v>0</v>
      </c>
      <c r="F178" s="22">
        <f t="shared" si="61"/>
        <v>0</v>
      </c>
      <c r="G178" s="22">
        <f t="shared" si="61"/>
        <v>0</v>
      </c>
      <c r="H178" s="22">
        <f t="shared" si="61"/>
        <v>0</v>
      </c>
      <c r="I178" s="22">
        <f t="shared" si="61"/>
        <v>0</v>
      </c>
      <c r="J178" s="22">
        <f t="shared" si="61"/>
        <v>0</v>
      </c>
      <c r="K178" s="22">
        <f t="shared" si="61"/>
        <v>0</v>
      </c>
      <c r="L178" s="22">
        <f t="shared" si="61"/>
        <v>0</v>
      </c>
    </row>
    <row r="179" spans="1:12" x14ac:dyDescent="0.2">
      <c r="A179" s="7" t="s">
        <v>28</v>
      </c>
      <c r="B179" s="24"/>
      <c r="C179" s="24"/>
      <c r="D179" s="10">
        <f>SUM(B179:C179)</f>
        <v>0</v>
      </c>
      <c r="E179" s="10"/>
      <c r="F179" s="10"/>
      <c r="G179" s="10">
        <f t="shared" si="53"/>
        <v>0</v>
      </c>
      <c r="H179" s="7"/>
      <c r="I179" s="7"/>
      <c r="J179" s="10">
        <f t="shared" si="54"/>
        <v>0</v>
      </c>
      <c r="K179" s="10">
        <f t="shared" si="55"/>
        <v>0</v>
      </c>
      <c r="L179" s="10">
        <f t="shared" si="56"/>
        <v>0</v>
      </c>
    </row>
    <row r="180" spans="1:12" x14ac:dyDescent="0.2">
      <c r="A180" s="7" t="s">
        <v>1</v>
      </c>
      <c r="B180" s="24">
        <v>210</v>
      </c>
      <c r="C180" s="24"/>
      <c r="D180" s="10">
        <f>SUM(B180:C180)</f>
        <v>210</v>
      </c>
      <c r="E180" s="10">
        <v>210</v>
      </c>
      <c r="F180" s="10"/>
      <c r="G180" s="10">
        <f t="shared" si="53"/>
        <v>210</v>
      </c>
      <c r="H180" s="10"/>
      <c r="I180" s="7"/>
      <c r="J180" s="10">
        <f t="shared" si="54"/>
        <v>210</v>
      </c>
      <c r="K180" s="10">
        <f t="shared" si="55"/>
        <v>0</v>
      </c>
      <c r="L180" s="10">
        <f t="shared" si="56"/>
        <v>210</v>
      </c>
    </row>
    <row r="181" spans="1:12" x14ac:dyDescent="0.2">
      <c r="A181" s="7" t="s">
        <v>29</v>
      </c>
      <c r="B181" s="24">
        <v>8321</v>
      </c>
      <c r="C181" s="24"/>
      <c r="D181" s="10">
        <f t="shared" ref="D181:D192" si="62">SUM(B181:C181)</f>
        <v>8321</v>
      </c>
      <c r="E181" s="10">
        <v>8321</v>
      </c>
      <c r="F181" s="10"/>
      <c r="G181" s="10">
        <f t="shared" si="53"/>
        <v>8321</v>
      </c>
      <c r="H181" s="7"/>
      <c r="I181" s="7"/>
      <c r="J181" s="10">
        <f t="shared" si="54"/>
        <v>8321</v>
      </c>
      <c r="K181" s="10">
        <f t="shared" si="55"/>
        <v>0</v>
      </c>
      <c r="L181" s="10">
        <f t="shared" si="56"/>
        <v>8321</v>
      </c>
    </row>
    <row r="182" spans="1:12" x14ac:dyDescent="0.2">
      <c r="A182" s="7" t="s">
        <v>30</v>
      </c>
      <c r="B182" s="24"/>
      <c r="C182" s="24"/>
      <c r="D182" s="10">
        <f t="shared" si="62"/>
        <v>0</v>
      </c>
      <c r="E182" s="10"/>
      <c r="F182" s="10"/>
      <c r="G182" s="10">
        <f t="shared" si="53"/>
        <v>0</v>
      </c>
      <c r="H182" s="7"/>
      <c r="I182" s="7"/>
      <c r="J182" s="10">
        <f t="shared" si="54"/>
        <v>0</v>
      </c>
      <c r="K182" s="10">
        <f t="shared" si="55"/>
        <v>0</v>
      </c>
      <c r="L182" s="10">
        <f t="shared" si="56"/>
        <v>0</v>
      </c>
    </row>
    <row r="183" spans="1:12" x14ac:dyDescent="0.2">
      <c r="A183" s="27" t="s">
        <v>48</v>
      </c>
      <c r="B183" s="28"/>
      <c r="C183" s="28"/>
      <c r="D183" s="20">
        <f t="shared" si="62"/>
        <v>0</v>
      </c>
      <c r="E183" s="20"/>
      <c r="F183" s="20"/>
      <c r="G183" s="20">
        <f t="shared" si="53"/>
        <v>0</v>
      </c>
      <c r="H183" s="20"/>
      <c r="I183" s="20"/>
      <c r="J183" s="10">
        <f t="shared" si="54"/>
        <v>0</v>
      </c>
      <c r="K183" s="10">
        <f t="shared" si="55"/>
        <v>0</v>
      </c>
      <c r="L183" s="20">
        <f t="shared" si="56"/>
        <v>0</v>
      </c>
    </row>
    <row r="184" spans="1:12" x14ac:dyDescent="0.2">
      <c r="A184" s="7" t="s">
        <v>31</v>
      </c>
      <c r="B184" s="24"/>
      <c r="C184" s="24"/>
      <c r="D184" s="10">
        <f t="shared" si="62"/>
        <v>0</v>
      </c>
      <c r="E184" s="10"/>
      <c r="F184" s="10"/>
      <c r="G184" s="10">
        <f t="shared" si="53"/>
        <v>0</v>
      </c>
      <c r="H184" s="7"/>
      <c r="I184" s="7"/>
      <c r="J184" s="10">
        <f t="shared" si="54"/>
        <v>0</v>
      </c>
      <c r="K184" s="10">
        <f t="shared" si="55"/>
        <v>0</v>
      </c>
      <c r="L184" s="10">
        <f t="shared" si="56"/>
        <v>0</v>
      </c>
    </row>
    <row r="185" spans="1:12" x14ac:dyDescent="0.2">
      <c r="A185" s="29" t="s">
        <v>32</v>
      </c>
      <c r="B185" s="24">
        <v>2247</v>
      </c>
      <c r="C185" s="24"/>
      <c r="D185" s="10">
        <f t="shared" si="62"/>
        <v>2247</v>
      </c>
      <c r="E185" s="10">
        <v>2247</v>
      </c>
      <c r="F185" s="10"/>
      <c r="G185" s="10">
        <f t="shared" si="53"/>
        <v>2247</v>
      </c>
      <c r="H185" s="10"/>
      <c r="I185" s="7"/>
      <c r="J185" s="10">
        <f t="shared" si="54"/>
        <v>2247</v>
      </c>
      <c r="K185" s="10">
        <f t="shared" si="55"/>
        <v>0</v>
      </c>
      <c r="L185" s="10">
        <f t="shared" si="56"/>
        <v>2247</v>
      </c>
    </row>
    <row r="186" spans="1:12" x14ac:dyDescent="0.2">
      <c r="A186" s="30" t="s">
        <v>49</v>
      </c>
      <c r="B186" s="24"/>
      <c r="C186" s="24"/>
      <c r="D186" s="10"/>
      <c r="E186" s="10"/>
      <c r="F186" s="10"/>
      <c r="G186" s="10">
        <f t="shared" si="53"/>
        <v>0</v>
      </c>
      <c r="H186" s="10"/>
      <c r="I186" s="7"/>
      <c r="J186" s="10">
        <f t="shared" si="54"/>
        <v>0</v>
      </c>
      <c r="K186" s="10">
        <f t="shared" si="55"/>
        <v>0</v>
      </c>
      <c r="L186" s="10">
        <f t="shared" si="56"/>
        <v>0</v>
      </c>
    </row>
    <row r="187" spans="1:12" x14ac:dyDescent="0.2">
      <c r="A187" s="31" t="s">
        <v>33</v>
      </c>
      <c r="B187" s="24">
        <v>3009</v>
      </c>
      <c r="C187" s="24"/>
      <c r="D187" s="10">
        <f t="shared" si="62"/>
        <v>3009</v>
      </c>
      <c r="E187" s="10">
        <v>3009</v>
      </c>
      <c r="F187" s="10"/>
      <c r="G187" s="10">
        <f t="shared" si="53"/>
        <v>3009</v>
      </c>
      <c r="H187" s="10"/>
      <c r="I187" s="7"/>
      <c r="J187" s="10">
        <f t="shared" si="54"/>
        <v>3009</v>
      </c>
      <c r="K187" s="10">
        <f t="shared" si="55"/>
        <v>0</v>
      </c>
      <c r="L187" s="10">
        <f t="shared" si="56"/>
        <v>3009</v>
      </c>
    </row>
    <row r="188" spans="1:12" x14ac:dyDescent="0.2">
      <c r="A188" s="32" t="s">
        <v>54</v>
      </c>
      <c r="B188" s="28"/>
      <c r="C188" s="28"/>
      <c r="D188" s="19">
        <f t="shared" si="62"/>
        <v>0</v>
      </c>
      <c r="E188" s="19"/>
      <c r="F188" s="19"/>
      <c r="G188" s="10">
        <f t="shared" si="53"/>
        <v>0</v>
      </c>
      <c r="H188" s="19"/>
      <c r="I188" s="19"/>
      <c r="J188" s="10">
        <f t="shared" si="54"/>
        <v>0</v>
      </c>
      <c r="K188" s="10">
        <f t="shared" si="55"/>
        <v>0</v>
      </c>
      <c r="L188" s="19">
        <f t="shared" si="56"/>
        <v>0</v>
      </c>
    </row>
    <row r="189" spans="1:12" x14ac:dyDescent="0.2">
      <c r="A189" s="31" t="s">
        <v>0</v>
      </c>
      <c r="B189" s="24"/>
      <c r="C189" s="24"/>
      <c r="D189" s="10">
        <f t="shared" si="62"/>
        <v>0</v>
      </c>
      <c r="E189" s="10"/>
      <c r="F189" s="10"/>
      <c r="G189" s="10">
        <f t="shared" si="53"/>
        <v>0</v>
      </c>
      <c r="H189" s="10"/>
      <c r="I189" s="7"/>
      <c r="J189" s="10">
        <f t="shared" si="54"/>
        <v>0</v>
      </c>
      <c r="K189" s="10">
        <f t="shared" si="55"/>
        <v>0</v>
      </c>
      <c r="L189" s="10">
        <f t="shared" si="56"/>
        <v>0</v>
      </c>
    </row>
    <row r="190" spans="1:12" x14ac:dyDescent="0.2">
      <c r="A190" s="29" t="s">
        <v>59</v>
      </c>
      <c r="B190" s="11"/>
      <c r="C190" s="11"/>
      <c r="D190" s="10">
        <f t="shared" si="62"/>
        <v>0</v>
      </c>
      <c r="E190" s="10"/>
      <c r="F190" s="10"/>
      <c r="G190" s="10">
        <f t="shared" si="53"/>
        <v>0</v>
      </c>
      <c r="H190" s="10"/>
      <c r="I190" s="7"/>
      <c r="J190" s="10">
        <f t="shared" si="54"/>
        <v>0</v>
      </c>
      <c r="K190" s="10">
        <f t="shared" si="55"/>
        <v>0</v>
      </c>
      <c r="L190" s="10">
        <f t="shared" si="56"/>
        <v>0</v>
      </c>
    </row>
    <row r="191" spans="1:12" x14ac:dyDescent="0.2">
      <c r="A191" s="29" t="s">
        <v>58</v>
      </c>
      <c r="B191" s="11"/>
      <c r="C191" s="11"/>
      <c r="D191" s="10">
        <f t="shared" si="62"/>
        <v>0</v>
      </c>
      <c r="E191" s="10"/>
      <c r="F191" s="10"/>
      <c r="G191" s="10">
        <f t="shared" si="53"/>
        <v>0</v>
      </c>
      <c r="H191" s="10"/>
      <c r="I191" s="7"/>
      <c r="J191" s="10">
        <f t="shared" si="54"/>
        <v>0</v>
      </c>
      <c r="K191" s="10">
        <f t="shared" si="55"/>
        <v>0</v>
      </c>
      <c r="L191" s="10">
        <f t="shared" si="56"/>
        <v>0</v>
      </c>
    </row>
    <row r="192" spans="1:12" x14ac:dyDescent="0.2">
      <c r="A192" s="31" t="s">
        <v>34</v>
      </c>
      <c r="B192" s="11"/>
      <c r="C192" s="11"/>
      <c r="D192" s="10">
        <f t="shared" si="62"/>
        <v>0</v>
      </c>
      <c r="E192" s="10"/>
      <c r="F192" s="10"/>
      <c r="G192" s="10">
        <f t="shared" si="53"/>
        <v>0</v>
      </c>
      <c r="H192" s="10"/>
      <c r="I192" s="7"/>
      <c r="J192" s="10">
        <f t="shared" si="54"/>
        <v>0</v>
      </c>
      <c r="K192" s="10">
        <f t="shared" si="55"/>
        <v>0</v>
      </c>
      <c r="L192" s="10">
        <f t="shared" si="56"/>
        <v>0</v>
      </c>
    </row>
    <row r="193" spans="1:12" x14ac:dyDescent="0.2">
      <c r="A193" s="33" t="s">
        <v>35</v>
      </c>
      <c r="B193" s="16">
        <f t="shared" ref="B193:L193" si="63">SUM(B179:B182,B184:B185,B187:B192)</f>
        <v>13787</v>
      </c>
      <c r="C193" s="16">
        <f t="shared" si="63"/>
        <v>0</v>
      </c>
      <c r="D193" s="16">
        <f t="shared" si="63"/>
        <v>13787</v>
      </c>
      <c r="E193" s="16">
        <f>SUM(E179:E182,E184:E185,E187:E192)</f>
        <v>13787</v>
      </c>
      <c r="F193" s="16">
        <f>SUM(F179:F182,F184:F185,F187:F192)</f>
        <v>0</v>
      </c>
      <c r="G193" s="16">
        <f>SUM(G179:G182,G184:G185,G187:G192)</f>
        <v>13787</v>
      </c>
      <c r="H193" s="16">
        <f t="shared" si="63"/>
        <v>0</v>
      </c>
      <c r="I193" s="16">
        <f t="shared" si="63"/>
        <v>0</v>
      </c>
      <c r="J193" s="16">
        <f>SUM(J179:J182,J184:J185,J187:J192)</f>
        <v>13787</v>
      </c>
      <c r="K193" s="16">
        <f>SUM(K179:K182,K184:K185,K187:K192)</f>
        <v>0</v>
      </c>
      <c r="L193" s="16">
        <f t="shared" si="63"/>
        <v>13787</v>
      </c>
    </row>
    <row r="194" spans="1:12" x14ac:dyDescent="0.2">
      <c r="A194" s="13" t="s">
        <v>36</v>
      </c>
      <c r="B194" s="11"/>
      <c r="C194" s="11"/>
      <c r="D194" s="10">
        <f>SUM(B194:C194)</f>
        <v>0</v>
      </c>
      <c r="E194" s="10"/>
      <c r="F194" s="10"/>
      <c r="G194" s="10">
        <f t="shared" si="53"/>
        <v>0</v>
      </c>
      <c r="H194" s="7"/>
      <c r="I194" s="7"/>
      <c r="J194" s="10">
        <f t="shared" si="54"/>
        <v>0</v>
      </c>
      <c r="K194" s="10">
        <f t="shared" si="55"/>
        <v>0</v>
      </c>
      <c r="L194" s="10">
        <f t="shared" si="56"/>
        <v>0</v>
      </c>
    </row>
    <row r="195" spans="1:12" x14ac:dyDescent="0.2">
      <c r="A195" s="23" t="s">
        <v>37</v>
      </c>
      <c r="B195" s="34"/>
      <c r="C195" s="34"/>
      <c r="D195" s="34">
        <f>SUM(B195:C195)</f>
        <v>0</v>
      </c>
      <c r="E195" s="34"/>
      <c r="F195" s="34"/>
      <c r="G195" s="10">
        <f t="shared" si="53"/>
        <v>0</v>
      </c>
      <c r="H195" s="7"/>
      <c r="I195" s="7"/>
      <c r="J195" s="10">
        <f t="shared" si="54"/>
        <v>0</v>
      </c>
      <c r="K195" s="10">
        <f t="shared" si="55"/>
        <v>0</v>
      </c>
      <c r="L195" s="10">
        <f t="shared" si="56"/>
        <v>0</v>
      </c>
    </row>
    <row r="196" spans="1:12" x14ac:dyDescent="0.2">
      <c r="A196" s="14" t="s">
        <v>38</v>
      </c>
      <c r="B196" s="11"/>
      <c r="C196" s="11"/>
      <c r="D196" s="34">
        <f>SUM(B196:C196)</f>
        <v>0</v>
      </c>
      <c r="E196" s="34"/>
      <c r="F196" s="34"/>
      <c r="G196" s="10">
        <f t="shared" si="53"/>
        <v>0</v>
      </c>
      <c r="H196" s="7"/>
      <c r="I196" s="7"/>
      <c r="J196" s="10">
        <f t="shared" si="54"/>
        <v>0</v>
      </c>
      <c r="K196" s="10">
        <f t="shared" si="55"/>
        <v>0</v>
      </c>
      <c r="L196" s="10">
        <f t="shared" si="56"/>
        <v>0</v>
      </c>
    </row>
    <row r="197" spans="1:12" x14ac:dyDescent="0.2">
      <c r="A197" s="14" t="s">
        <v>64</v>
      </c>
      <c r="B197" s="11"/>
      <c r="C197" s="11"/>
      <c r="D197" s="34">
        <f>SUM(B197:C197)</f>
        <v>0</v>
      </c>
      <c r="E197" s="34"/>
      <c r="F197" s="34"/>
      <c r="G197" s="10">
        <f t="shared" si="53"/>
        <v>0</v>
      </c>
      <c r="H197" s="7"/>
      <c r="I197" s="7"/>
      <c r="J197" s="10">
        <f t="shared" si="54"/>
        <v>0</v>
      </c>
      <c r="K197" s="10">
        <f t="shared" si="55"/>
        <v>0</v>
      </c>
      <c r="L197" s="10">
        <f>SUM(G197,J197)</f>
        <v>0</v>
      </c>
    </row>
    <row r="198" spans="1:12" x14ac:dyDescent="0.2">
      <c r="A198" s="15" t="s">
        <v>39</v>
      </c>
      <c r="B198" s="22">
        <f t="shared" ref="B198:L198" si="64">SUM(B194:B196)</f>
        <v>0</v>
      </c>
      <c r="C198" s="22">
        <f t="shared" si="64"/>
        <v>0</v>
      </c>
      <c r="D198" s="22">
        <f t="shared" si="64"/>
        <v>0</v>
      </c>
      <c r="E198" s="22">
        <f>SUM(E194:E196)</f>
        <v>0</v>
      </c>
      <c r="F198" s="22">
        <f>SUM(F194:F196)</f>
        <v>0</v>
      </c>
      <c r="G198" s="22">
        <f>SUM(G194:G196)</f>
        <v>0</v>
      </c>
      <c r="H198" s="22">
        <f t="shared" si="64"/>
        <v>0</v>
      </c>
      <c r="I198" s="22">
        <f t="shared" si="64"/>
        <v>0</v>
      </c>
      <c r="J198" s="22">
        <f>SUM(J194:J196)</f>
        <v>0</v>
      </c>
      <c r="K198" s="22">
        <f>SUM(K194:K196)</f>
        <v>0</v>
      </c>
      <c r="L198" s="22">
        <f t="shared" si="64"/>
        <v>0</v>
      </c>
    </row>
    <row r="199" spans="1:12" x14ac:dyDescent="0.2">
      <c r="A199" s="14" t="s">
        <v>40</v>
      </c>
      <c r="B199" s="11"/>
      <c r="C199" s="11"/>
      <c r="D199" s="10">
        <f>SUM(B199:C199)</f>
        <v>0</v>
      </c>
      <c r="E199" s="10"/>
      <c r="F199" s="10"/>
      <c r="G199" s="10">
        <f t="shared" si="53"/>
        <v>0</v>
      </c>
      <c r="H199" s="7"/>
      <c r="I199" s="7"/>
      <c r="J199" s="10">
        <f t="shared" si="54"/>
        <v>0</v>
      </c>
      <c r="K199" s="10">
        <f t="shared" si="55"/>
        <v>0</v>
      </c>
      <c r="L199" s="10">
        <f t="shared" si="56"/>
        <v>0</v>
      </c>
    </row>
    <row r="200" spans="1:12" x14ac:dyDescent="0.2">
      <c r="A200" s="14" t="s">
        <v>41</v>
      </c>
      <c r="B200" s="11"/>
      <c r="C200" s="11"/>
      <c r="D200" s="10">
        <f>SUM(B200:C200)</f>
        <v>0</v>
      </c>
      <c r="E200" s="10"/>
      <c r="F200" s="10"/>
      <c r="G200" s="10">
        <f t="shared" si="53"/>
        <v>0</v>
      </c>
      <c r="H200" s="35"/>
      <c r="I200" s="7"/>
      <c r="J200" s="10">
        <f t="shared" si="54"/>
        <v>0</v>
      </c>
      <c r="K200" s="10">
        <f t="shared" si="55"/>
        <v>0</v>
      </c>
      <c r="L200" s="10">
        <f t="shared" si="56"/>
        <v>0</v>
      </c>
    </row>
    <row r="201" spans="1:12" x14ac:dyDescent="0.2">
      <c r="A201" s="37" t="s">
        <v>42</v>
      </c>
      <c r="B201" s="16">
        <f t="shared" ref="B201:L201" si="65">SUM(B199:B200)</f>
        <v>0</v>
      </c>
      <c r="C201" s="16">
        <f t="shared" si="65"/>
        <v>0</v>
      </c>
      <c r="D201" s="16">
        <f t="shared" si="65"/>
        <v>0</v>
      </c>
      <c r="E201" s="16">
        <f>SUM(E199:E200)</f>
        <v>0</v>
      </c>
      <c r="F201" s="16">
        <f>SUM(F199:F200)</f>
        <v>0</v>
      </c>
      <c r="G201" s="16">
        <f>SUM(G199:G200)</f>
        <v>0</v>
      </c>
      <c r="H201" s="16">
        <f t="shared" si="65"/>
        <v>0</v>
      </c>
      <c r="I201" s="16">
        <f t="shared" si="65"/>
        <v>0</v>
      </c>
      <c r="J201" s="16">
        <f>SUM(J199:J200)</f>
        <v>0</v>
      </c>
      <c r="K201" s="16">
        <f>SUM(K199:K200)</f>
        <v>0</v>
      </c>
      <c r="L201" s="16">
        <f t="shared" si="65"/>
        <v>0</v>
      </c>
    </row>
    <row r="202" spans="1:12" x14ac:dyDescent="0.2">
      <c r="A202" s="14" t="s">
        <v>43</v>
      </c>
      <c r="B202" s="11"/>
      <c r="C202" s="11"/>
      <c r="D202" s="10">
        <f>SUM(B202:C202)</f>
        <v>0</v>
      </c>
      <c r="E202" s="10"/>
      <c r="F202" s="10"/>
      <c r="G202" s="10">
        <f t="shared" si="53"/>
        <v>0</v>
      </c>
      <c r="H202" s="7"/>
      <c r="I202" s="7"/>
      <c r="J202" s="10">
        <f t="shared" si="54"/>
        <v>0</v>
      </c>
      <c r="K202" s="10">
        <f t="shared" si="55"/>
        <v>0</v>
      </c>
      <c r="L202" s="10">
        <f t="shared" si="56"/>
        <v>0</v>
      </c>
    </row>
    <row r="203" spans="1:12" x14ac:dyDescent="0.2">
      <c r="A203" s="14" t="s">
        <v>44</v>
      </c>
      <c r="B203" s="11"/>
      <c r="C203" s="11"/>
      <c r="D203" s="10">
        <f>SUM(B203:C203)</f>
        <v>0</v>
      </c>
      <c r="E203" s="10"/>
      <c r="F203" s="10"/>
      <c r="G203" s="10">
        <f t="shared" si="53"/>
        <v>0</v>
      </c>
      <c r="H203" s="7"/>
      <c r="I203" s="7"/>
      <c r="J203" s="10">
        <f t="shared" si="54"/>
        <v>0</v>
      </c>
      <c r="K203" s="10">
        <f t="shared" si="55"/>
        <v>0</v>
      </c>
      <c r="L203" s="10">
        <f t="shared" si="56"/>
        <v>0</v>
      </c>
    </row>
    <row r="204" spans="1:12" x14ac:dyDescent="0.2">
      <c r="A204" s="37" t="s">
        <v>45</v>
      </c>
      <c r="B204" s="22">
        <f t="shared" ref="B204:L204" si="66">SUM(B202:B203)</f>
        <v>0</v>
      </c>
      <c r="C204" s="22">
        <f t="shared" si="66"/>
        <v>0</v>
      </c>
      <c r="D204" s="22">
        <f t="shared" si="66"/>
        <v>0</v>
      </c>
      <c r="E204" s="22">
        <f>SUM(E202:E203)</f>
        <v>0</v>
      </c>
      <c r="F204" s="22">
        <f>SUM(F202:F203)</f>
        <v>0</v>
      </c>
      <c r="G204" s="22">
        <f>SUM(G202:G203)</f>
        <v>0</v>
      </c>
      <c r="H204" s="22">
        <f t="shared" si="66"/>
        <v>0</v>
      </c>
      <c r="I204" s="22">
        <f t="shared" si="66"/>
        <v>0</v>
      </c>
      <c r="J204" s="22">
        <f>SUM(J202:J203)</f>
        <v>0</v>
      </c>
      <c r="K204" s="22">
        <f>SUM(K202:K203)</f>
        <v>0</v>
      </c>
      <c r="L204" s="22">
        <f t="shared" si="66"/>
        <v>0</v>
      </c>
    </row>
    <row r="205" spans="1:12" x14ac:dyDescent="0.2">
      <c r="A205" s="15" t="s">
        <v>46</v>
      </c>
      <c r="B205" s="16">
        <f t="shared" ref="B205:L205" si="67">SUM(B160,B164,B167,B178,B193,B198,B201,B204)</f>
        <v>13787</v>
      </c>
      <c r="C205" s="16">
        <f t="shared" si="67"/>
        <v>0</v>
      </c>
      <c r="D205" s="16">
        <f t="shared" si="67"/>
        <v>13787</v>
      </c>
      <c r="E205" s="16">
        <f t="shared" si="67"/>
        <v>13787</v>
      </c>
      <c r="F205" s="16">
        <f t="shared" si="67"/>
        <v>0</v>
      </c>
      <c r="G205" s="16">
        <f t="shared" si="67"/>
        <v>13787</v>
      </c>
      <c r="H205" s="16">
        <f t="shared" si="67"/>
        <v>0</v>
      </c>
      <c r="I205" s="16">
        <f t="shared" si="67"/>
        <v>0</v>
      </c>
      <c r="J205" s="16">
        <f t="shared" si="67"/>
        <v>13787</v>
      </c>
      <c r="K205" s="16">
        <f t="shared" si="67"/>
        <v>0</v>
      </c>
      <c r="L205" s="16">
        <f t="shared" si="67"/>
        <v>13787</v>
      </c>
    </row>
    <row r="206" spans="1:12" x14ac:dyDescent="0.2">
      <c r="A206" s="38" t="s">
        <v>56</v>
      </c>
      <c r="B206" s="11"/>
      <c r="C206" s="11"/>
      <c r="D206" s="10">
        <f>SUM(B206:C206)</f>
        <v>0</v>
      </c>
      <c r="E206" s="10"/>
      <c r="F206" s="10"/>
      <c r="G206" s="10">
        <f t="shared" si="53"/>
        <v>0</v>
      </c>
      <c r="H206" s="7"/>
      <c r="I206" s="7"/>
      <c r="J206" s="10">
        <f t="shared" si="54"/>
        <v>0</v>
      </c>
      <c r="K206" s="10">
        <f t="shared" si="55"/>
        <v>0</v>
      </c>
      <c r="L206" s="10">
        <f t="shared" si="56"/>
        <v>0</v>
      </c>
    </row>
    <row r="207" spans="1:12" x14ac:dyDescent="0.2">
      <c r="A207" s="38" t="s">
        <v>65</v>
      </c>
      <c r="B207" s="11"/>
      <c r="C207" s="11"/>
      <c r="D207" s="10"/>
      <c r="E207" s="10"/>
      <c r="F207" s="10"/>
      <c r="G207" s="10">
        <f t="shared" si="53"/>
        <v>0</v>
      </c>
      <c r="H207" s="7"/>
      <c r="I207" s="7"/>
      <c r="J207" s="10">
        <f t="shared" si="54"/>
        <v>0</v>
      </c>
      <c r="K207" s="10">
        <f t="shared" si="55"/>
        <v>0</v>
      </c>
      <c r="L207" s="10">
        <f t="shared" si="56"/>
        <v>0</v>
      </c>
    </row>
    <row r="208" spans="1:12" x14ac:dyDescent="0.2">
      <c r="A208" s="39" t="s">
        <v>50</v>
      </c>
      <c r="B208" s="34"/>
      <c r="C208" s="34"/>
      <c r="D208" s="34">
        <f>SUM(D206:D206)</f>
        <v>0</v>
      </c>
      <c r="E208" s="34"/>
      <c r="F208" s="34"/>
      <c r="G208" s="10">
        <f t="shared" si="53"/>
        <v>0</v>
      </c>
      <c r="H208" s="34">
        <v>3864</v>
      </c>
      <c r="I208" s="34"/>
      <c r="J208" s="10">
        <f t="shared" si="54"/>
        <v>3864</v>
      </c>
      <c r="K208" s="10">
        <f t="shared" si="55"/>
        <v>0</v>
      </c>
      <c r="L208" s="10">
        <f t="shared" si="56"/>
        <v>3864</v>
      </c>
    </row>
    <row r="209" spans="1:12" x14ac:dyDescent="0.2">
      <c r="A209" s="39" t="s">
        <v>60</v>
      </c>
      <c r="B209" s="34"/>
      <c r="C209" s="34"/>
      <c r="D209" s="34"/>
      <c r="E209" s="34"/>
      <c r="F209" s="34"/>
      <c r="G209" s="10">
        <f t="shared" si="53"/>
        <v>0</v>
      </c>
      <c r="H209" s="34"/>
      <c r="I209" s="34"/>
      <c r="J209" s="10">
        <f t="shared" si="54"/>
        <v>0</v>
      </c>
      <c r="K209" s="10">
        <f t="shared" si="55"/>
        <v>0</v>
      </c>
      <c r="L209" s="10">
        <f t="shared" si="56"/>
        <v>0</v>
      </c>
    </row>
    <row r="210" spans="1:12" x14ac:dyDescent="0.2">
      <c r="A210" s="37" t="s">
        <v>47</v>
      </c>
      <c r="B210" s="40">
        <f>SUM(B206:B209)</f>
        <v>0</v>
      </c>
      <c r="C210" s="40">
        <f t="shared" ref="C210:L210" si="68">SUM(C206:C209)</f>
        <v>0</v>
      </c>
      <c r="D210" s="40">
        <f t="shared" si="68"/>
        <v>0</v>
      </c>
      <c r="E210" s="40">
        <f>SUM(E206:E209)</f>
        <v>0</v>
      </c>
      <c r="F210" s="40">
        <f>SUM(F206:F209)</f>
        <v>0</v>
      </c>
      <c r="G210" s="40">
        <f>SUM(G206:G209)</f>
        <v>0</v>
      </c>
      <c r="H210" s="40">
        <f t="shared" si="68"/>
        <v>3864</v>
      </c>
      <c r="I210" s="40">
        <f t="shared" si="68"/>
        <v>0</v>
      </c>
      <c r="J210" s="40">
        <f>SUM(J206:J209)</f>
        <v>3864</v>
      </c>
      <c r="K210" s="40">
        <f>SUM(K206:K209)</f>
        <v>0</v>
      </c>
      <c r="L210" s="40">
        <f t="shared" si="68"/>
        <v>3864</v>
      </c>
    </row>
    <row r="211" spans="1:12" x14ac:dyDescent="0.2">
      <c r="A211" s="41" t="s">
        <v>9</v>
      </c>
      <c r="B211" s="40">
        <f t="shared" ref="B211:L211" si="69">SUM(B205,B210)</f>
        <v>13787</v>
      </c>
      <c r="C211" s="40">
        <f t="shared" si="69"/>
        <v>0</v>
      </c>
      <c r="D211" s="40">
        <f t="shared" si="69"/>
        <v>13787</v>
      </c>
      <c r="E211" s="40">
        <f>SUM(E205,E210)</f>
        <v>13787</v>
      </c>
      <c r="F211" s="40">
        <f>SUM(F205,F210)</f>
        <v>0</v>
      </c>
      <c r="G211" s="40">
        <f>SUM(G205,G210)</f>
        <v>13787</v>
      </c>
      <c r="H211" s="40">
        <f t="shared" si="69"/>
        <v>3864</v>
      </c>
      <c r="I211" s="40">
        <f>SUM(I205,I210)</f>
        <v>0</v>
      </c>
      <c r="J211" s="40">
        <f>SUM(J205,J210)</f>
        <v>17651</v>
      </c>
      <c r="K211" s="40">
        <f>SUM(K205,K210)</f>
        <v>0</v>
      </c>
      <c r="L211" s="40">
        <f t="shared" si="69"/>
        <v>17651</v>
      </c>
    </row>
    <row r="216" spans="1:12" x14ac:dyDescent="0.2">
      <c r="K216" s="59" t="s">
        <v>8</v>
      </c>
      <c r="L216" s="59"/>
    </row>
    <row r="217" spans="1:12" x14ac:dyDescent="0.2">
      <c r="A217" s="49" t="s">
        <v>66</v>
      </c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</row>
    <row r="218" spans="1:12" x14ac:dyDescent="0.2">
      <c r="L218" s="3" t="s">
        <v>7</v>
      </c>
    </row>
    <row r="219" spans="1:12" ht="15" customHeight="1" x14ac:dyDescent="0.2">
      <c r="A219" s="50"/>
      <c r="B219" s="55" t="s">
        <v>72</v>
      </c>
      <c r="C219" s="55"/>
      <c r="D219" s="55"/>
      <c r="E219" s="55"/>
      <c r="F219" s="55"/>
      <c r="G219" s="55"/>
      <c r="H219" s="55"/>
      <c r="I219" s="55"/>
      <c r="J219" s="55"/>
      <c r="K219" s="55"/>
      <c r="L219" s="55"/>
    </row>
    <row r="220" spans="1:12" ht="24.75" customHeight="1" x14ac:dyDescent="0.2">
      <c r="A220" s="50"/>
      <c r="B220" s="51" t="s">
        <v>5</v>
      </c>
      <c r="C220" s="56" t="s">
        <v>6</v>
      </c>
      <c r="D220" s="55" t="s">
        <v>68</v>
      </c>
      <c r="E220" s="57" t="s">
        <v>69</v>
      </c>
      <c r="F220" s="57"/>
      <c r="G220" s="57"/>
      <c r="H220" s="58" t="s">
        <v>51</v>
      </c>
      <c r="I220" s="58"/>
      <c r="J220" s="58" t="s">
        <v>75</v>
      </c>
      <c r="K220" s="58"/>
      <c r="L220" s="58"/>
    </row>
    <row r="221" spans="1:12" ht="37.15" customHeight="1" x14ac:dyDescent="0.2">
      <c r="A221" s="50"/>
      <c r="B221" s="51"/>
      <c r="C221" s="56"/>
      <c r="D221" s="55"/>
      <c r="E221" s="4" t="s">
        <v>5</v>
      </c>
      <c r="F221" s="4" t="s">
        <v>6</v>
      </c>
      <c r="G221" s="4" t="s">
        <v>52</v>
      </c>
      <c r="H221" s="4" t="s">
        <v>5</v>
      </c>
      <c r="I221" s="4" t="s">
        <v>6</v>
      </c>
      <c r="J221" s="4" t="s">
        <v>5</v>
      </c>
      <c r="K221" s="4" t="s">
        <v>6</v>
      </c>
      <c r="L221" s="4" t="s">
        <v>52</v>
      </c>
    </row>
    <row r="222" spans="1:12" x14ac:dyDescent="0.2">
      <c r="A222" s="5" t="s">
        <v>4</v>
      </c>
      <c r="B222" s="6"/>
      <c r="C222" s="6"/>
      <c r="D222" s="7"/>
      <c r="E222" s="7"/>
      <c r="F222" s="7"/>
      <c r="G222" s="7"/>
      <c r="H222" s="7"/>
      <c r="I222" s="7"/>
      <c r="J222" s="7"/>
      <c r="K222" s="7"/>
      <c r="L222" s="7"/>
    </row>
    <row r="223" spans="1:12" x14ac:dyDescent="0.2">
      <c r="A223" s="8" t="s">
        <v>10</v>
      </c>
      <c r="B223" s="11">
        <f t="shared" ref="B223:L223" si="70">SUM(B9,B81,B152)</f>
        <v>424242</v>
      </c>
      <c r="C223" s="11">
        <f t="shared" si="70"/>
        <v>0</v>
      </c>
      <c r="D223" s="11">
        <f t="shared" si="70"/>
        <v>424242</v>
      </c>
      <c r="E223" s="11">
        <f t="shared" si="70"/>
        <v>424242</v>
      </c>
      <c r="F223" s="11">
        <f t="shared" si="70"/>
        <v>0</v>
      </c>
      <c r="G223" s="11">
        <f t="shared" si="70"/>
        <v>424242</v>
      </c>
      <c r="H223" s="11">
        <f t="shared" si="70"/>
        <v>1768</v>
      </c>
      <c r="I223" s="11">
        <f t="shared" si="70"/>
        <v>0</v>
      </c>
      <c r="J223" s="11">
        <f t="shared" si="70"/>
        <v>426010</v>
      </c>
      <c r="K223" s="11">
        <f t="shared" si="70"/>
        <v>0</v>
      </c>
      <c r="L223" s="11">
        <f t="shared" si="70"/>
        <v>426010</v>
      </c>
    </row>
    <row r="224" spans="1:12" x14ac:dyDescent="0.2">
      <c r="A224" s="7" t="s">
        <v>11</v>
      </c>
      <c r="B224" s="11">
        <f t="shared" ref="B224:L224" si="71">SUM(B10,B82,B153)</f>
        <v>412255</v>
      </c>
      <c r="C224" s="11">
        <f t="shared" si="71"/>
        <v>0</v>
      </c>
      <c r="D224" s="11">
        <f t="shared" si="71"/>
        <v>412255</v>
      </c>
      <c r="E224" s="11">
        <f t="shared" si="71"/>
        <v>412255</v>
      </c>
      <c r="F224" s="11">
        <f t="shared" si="71"/>
        <v>0</v>
      </c>
      <c r="G224" s="11">
        <f t="shared" si="71"/>
        <v>412255</v>
      </c>
      <c r="H224" s="11">
        <f t="shared" si="71"/>
        <v>11970</v>
      </c>
      <c r="I224" s="11">
        <f t="shared" si="71"/>
        <v>0</v>
      </c>
      <c r="J224" s="11">
        <f t="shared" si="71"/>
        <v>424225</v>
      </c>
      <c r="K224" s="11">
        <f t="shared" si="71"/>
        <v>0</v>
      </c>
      <c r="L224" s="11">
        <f t="shared" si="71"/>
        <v>424225</v>
      </c>
    </row>
    <row r="225" spans="1:12" x14ac:dyDescent="0.2">
      <c r="A225" s="12" t="s">
        <v>12</v>
      </c>
      <c r="B225" s="11">
        <f t="shared" ref="B225:L225" si="72">SUM(B11,B83,B154)</f>
        <v>304748</v>
      </c>
      <c r="C225" s="11">
        <f t="shared" si="72"/>
        <v>0</v>
      </c>
      <c r="D225" s="11">
        <f t="shared" si="72"/>
        <v>304748</v>
      </c>
      <c r="E225" s="11">
        <f t="shared" si="72"/>
        <v>304748</v>
      </c>
      <c r="F225" s="11">
        <f t="shared" si="72"/>
        <v>0</v>
      </c>
      <c r="G225" s="11">
        <f t="shared" si="72"/>
        <v>304748</v>
      </c>
      <c r="H225" s="11">
        <f t="shared" si="72"/>
        <v>37957</v>
      </c>
      <c r="I225" s="11">
        <f t="shared" si="72"/>
        <v>0</v>
      </c>
      <c r="J225" s="11">
        <f t="shared" si="72"/>
        <v>342705</v>
      </c>
      <c r="K225" s="11">
        <f t="shared" si="72"/>
        <v>0</v>
      </c>
      <c r="L225" s="11">
        <f t="shared" si="72"/>
        <v>342705</v>
      </c>
    </row>
    <row r="226" spans="1:12" x14ac:dyDescent="0.2">
      <c r="A226" s="12" t="s">
        <v>73</v>
      </c>
      <c r="B226" s="11">
        <f t="shared" ref="B226:L227" si="73">SUM(B12,B84,B155)</f>
        <v>150614</v>
      </c>
      <c r="C226" s="11">
        <f t="shared" si="73"/>
        <v>0</v>
      </c>
      <c r="D226" s="11">
        <f t="shared" si="73"/>
        <v>150614</v>
      </c>
      <c r="E226" s="11">
        <f t="shared" si="73"/>
        <v>150614</v>
      </c>
      <c r="F226" s="11">
        <f t="shared" si="73"/>
        <v>0</v>
      </c>
      <c r="G226" s="11">
        <f t="shared" si="73"/>
        <v>150614</v>
      </c>
      <c r="H226" s="11">
        <f t="shared" si="73"/>
        <v>1593</v>
      </c>
      <c r="I226" s="11">
        <f t="shared" si="73"/>
        <v>0</v>
      </c>
      <c r="J226" s="11">
        <f t="shared" si="73"/>
        <v>152207</v>
      </c>
      <c r="K226" s="11">
        <f t="shared" si="73"/>
        <v>0</v>
      </c>
      <c r="L226" s="11">
        <f t="shared" si="73"/>
        <v>152207</v>
      </c>
    </row>
    <row r="227" spans="1:12" x14ac:dyDescent="0.2">
      <c r="A227" s="12" t="s">
        <v>13</v>
      </c>
      <c r="B227" s="11">
        <f t="shared" si="73"/>
        <v>41601</v>
      </c>
      <c r="C227" s="11">
        <f t="shared" ref="C227:L227" si="74">SUM(C13,C85,C156)</f>
        <v>0</v>
      </c>
      <c r="D227" s="11">
        <f t="shared" si="74"/>
        <v>41601</v>
      </c>
      <c r="E227" s="11">
        <f t="shared" si="74"/>
        <v>41601</v>
      </c>
      <c r="F227" s="11">
        <f t="shared" si="74"/>
        <v>0</v>
      </c>
      <c r="G227" s="11">
        <f t="shared" si="74"/>
        <v>41601</v>
      </c>
      <c r="H227" s="11">
        <f t="shared" si="74"/>
        <v>690</v>
      </c>
      <c r="I227" s="11">
        <f t="shared" si="74"/>
        <v>0</v>
      </c>
      <c r="J227" s="11">
        <f t="shared" si="74"/>
        <v>42291</v>
      </c>
      <c r="K227" s="11">
        <f t="shared" si="74"/>
        <v>0</v>
      </c>
      <c r="L227" s="11">
        <f t="shared" si="74"/>
        <v>42291</v>
      </c>
    </row>
    <row r="228" spans="1:12" x14ac:dyDescent="0.2">
      <c r="A228" s="13" t="s">
        <v>57</v>
      </c>
      <c r="B228" s="11">
        <f t="shared" ref="B228:B240" si="75">SUM(B14,B86,B157)</f>
        <v>39329</v>
      </c>
      <c r="C228" s="11">
        <f t="shared" ref="C228:L228" si="76">SUM(C14,C86,C157)</f>
        <v>0</v>
      </c>
      <c r="D228" s="11">
        <f t="shared" si="76"/>
        <v>39329</v>
      </c>
      <c r="E228" s="11">
        <f t="shared" si="76"/>
        <v>39329</v>
      </c>
      <c r="F228" s="11">
        <f t="shared" si="76"/>
        <v>0</v>
      </c>
      <c r="G228" s="11">
        <f t="shared" si="76"/>
        <v>39329</v>
      </c>
      <c r="H228" s="11">
        <f t="shared" si="76"/>
        <v>172684</v>
      </c>
      <c r="I228" s="11">
        <f t="shared" si="76"/>
        <v>0</v>
      </c>
      <c r="J228" s="11">
        <f t="shared" si="76"/>
        <v>212013</v>
      </c>
      <c r="K228" s="11">
        <f t="shared" si="76"/>
        <v>0</v>
      </c>
      <c r="L228" s="11">
        <f t="shared" si="76"/>
        <v>212013</v>
      </c>
    </row>
    <row r="229" spans="1:12" x14ac:dyDescent="0.2">
      <c r="A229" s="12" t="s">
        <v>74</v>
      </c>
      <c r="B229" s="11">
        <f t="shared" si="75"/>
        <v>430000</v>
      </c>
      <c r="C229" s="11">
        <f t="shared" ref="C229:L229" si="77">SUM(C15,C87,C158)</f>
        <v>0</v>
      </c>
      <c r="D229" s="11">
        <f t="shared" si="77"/>
        <v>430000</v>
      </c>
      <c r="E229" s="11">
        <f t="shared" si="77"/>
        <v>430000</v>
      </c>
      <c r="F229" s="11">
        <f t="shared" si="77"/>
        <v>0</v>
      </c>
      <c r="G229" s="11">
        <f t="shared" si="77"/>
        <v>430000</v>
      </c>
      <c r="H229" s="11">
        <f t="shared" si="77"/>
        <v>0</v>
      </c>
      <c r="I229" s="11">
        <f t="shared" si="77"/>
        <v>0</v>
      </c>
      <c r="J229" s="11">
        <f t="shared" si="77"/>
        <v>430000</v>
      </c>
      <c r="K229" s="11">
        <f t="shared" si="77"/>
        <v>0</v>
      </c>
      <c r="L229" s="11">
        <f t="shared" si="77"/>
        <v>430000</v>
      </c>
    </row>
    <row r="230" spans="1:12" x14ac:dyDescent="0.2">
      <c r="A230" s="14" t="s">
        <v>62</v>
      </c>
      <c r="B230" s="11">
        <f t="shared" si="75"/>
        <v>0</v>
      </c>
      <c r="C230" s="11">
        <f t="shared" ref="C230:L230" si="78">SUM(C16,C88,C159)</f>
        <v>0</v>
      </c>
      <c r="D230" s="11">
        <f t="shared" si="78"/>
        <v>0</v>
      </c>
      <c r="E230" s="11">
        <f t="shared" si="78"/>
        <v>0</v>
      </c>
      <c r="F230" s="11">
        <f t="shared" si="78"/>
        <v>0</v>
      </c>
      <c r="G230" s="11">
        <f t="shared" si="78"/>
        <v>0</v>
      </c>
      <c r="H230" s="11">
        <f t="shared" si="78"/>
        <v>8453</v>
      </c>
      <c r="I230" s="11">
        <f t="shared" si="78"/>
        <v>0</v>
      </c>
      <c r="J230" s="11">
        <f t="shared" si="78"/>
        <v>8453</v>
      </c>
      <c r="K230" s="11">
        <f t="shared" si="78"/>
        <v>0</v>
      </c>
      <c r="L230" s="11">
        <f t="shared" si="78"/>
        <v>8453</v>
      </c>
    </row>
    <row r="231" spans="1:12" x14ac:dyDescent="0.2">
      <c r="A231" s="15" t="s">
        <v>14</v>
      </c>
      <c r="B231" s="22">
        <f t="shared" si="75"/>
        <v>1802789</v>
      </c>
      <c r="C231" s="22">
        <f t="shared" ref="C231:L231" si="79">SUM(C17,C89,C160)</f>
        <v>0</v>
      </c>
      <c r="D231" s="22">
        <f t="shared" si="79"/>
        <v>1802789</v>
      </c>
      <c r="E231" s="22">
        <f t="shared" si="79"/>
        <v>1802789</v>
      </c>
      <c r="F231" s="22">
        <f t="shared" si="79"/>
        <v>0</v>
      </c>
      <c r="G231" s="22">
        <f t="shared" si="79"/>
        <v>1802789</v>
      </c>
      <c r="H231" s="22">
        <f t="shared" si="79"/>
        <v>235115</v>
      </c>
      <c r="I231" s="22">
        <f t="shared" si="79"/>
        <v>0</v>
      </c>
      <c r="J231" s="22">
        <f t="shared" si="79"/>
        <v>2037904</v>
      </c>
      <c r="K231" s="22">
        <f t="shared" si="79"/>
        <v>0</v>
      </c>
      <c r="L231" s="22">
        <f t="shared" si="79"/>
        <v>2037904</v>
      </c>
    </row>
    <row r="232" spans="1:12" x14ac:dyDescent="0.2">
      <c r="A232" s="14" t="s">
        <v>15</v>
      </c>
      <c r="B232" s="11">
        <f t="shared" si="75"/>
        <v>0</v>
      </c>
      <c r="C232" s="11">
        <f t="shared" ref="C232:L232" si="80">SUM(C18,C90,C161)</f>
        <v>0</v>
      </c>
      <c r="D232" s="11">
        <f t="shared" si="80"/>
        <v>0</v>
      </c>
      <c r="E232" s="11">
        <f t="shared" si="80"/>
        <v>0</v>
      </c>
      <c r="F232" s="11">
        <f t="shared" si="80"/>
        <v>0</v>
      </c>
      <c r="G232" s="11">
        <f t="shared" si="80"/>
        <v>0</v>
      </c>
      <c r="H232" s="11">
        <f t="shared" si="80"/>
        <v>0</v>
      </c>
      <c r="I232" s="11">
        <f t="shared" si="80"/>
        <v>0</v>
      </c>
      <c r="J232" s="11">
        <f t="shared" si="80"/>
        <v>0</v>
      </c>
      <c r="K232" s="11">
        <f t="shared" si="80"/>
        <v>0</v>
      </c>
      <c r="L232" s="11">
        <f t="shared" si="80"/>
        <v>0</v>
      </c>
    </row>
    <row r="233" spans="1:12" x14ac:dyDescent="0.2">
      <c r="A233" s="14" t="s">
        <v>16</v>
      </c>
      <c r="B233" s="11">
        <f t="shared" si="75"/>
        <v>207043</v>
      </c>
      <c r="C233" s="11">
        <f t="shared" ref="C233:L233" si="81">SUM(C19,C91,C162)</f>
        <v>6604</v>
      </c>
      <c r="D233" s="11">
        <f t="shared" si="81"/>
        <v>213647</v>
      </c>
      <c r="E233" s="11">
        <f t="shared" si="81"/>
        <v>207043</v>
      </c>
      <c r="F233" s="11">
        <f t="shared" si="81"/>
        <v>6604</v>
      </c>
      <c r="G233" s="11">
        <f t="shared" si="81"/>
        <v>213647</v>
      </c>
      <c r="H233" s="11">
        <f t="shared" si="81"/>
        <v>3414</v>
      </c>
      <c r="I233" s="11">
        <f t="shared" si="81"/>
        <v>0</v>
      </c>
      <c r="J233" s="11">
        <f t="shared" si="81"/>
        <v>210457</v>
      </c>
      <c r="K233" s="11">
        <f t="shared" si="81"/>
        <v>6604</v>
      </c>
      <c r="L233" s="11">
        <f t="shared" si="81"/>
        <v>217061</v>
      </c>
    </row>
    <row r="234" spans="1:12" x14ac:dyDescent="0.2">
      <c r="A234" s="17" t="s">
        <v>63</v>
      </c>
      <c r="B234" s="28">
        <f t="shared" si="75"/>
        <v>180000</v>
      </c>
      <c r="C234" s="28">
        <f t="shared" ref="C234:L234" si="82">SUM(C20,C92,C163)</f>
        <v>0</v>
      </c>
      <c r="D234" s="28">
        <f t="shared" si="82"/>
        <v>180000</v>
      </c>
      <c r="E234" s="28">
        <f t="shared" si="82"/>
        <v>180000</v>
      </c>
      <c r="F234" s="28">
        <f t="shared" si="82"/>
        <v>0</v>
      </c>
      <c r="G234" s="28">
        <f t="shared" si="82"/>
        <v>180000</v>
      </c>
      <c r="H234" s="28">
        <f t="shared" si="82"/>
        <v>3414</v>
      </c>
      <c r="I234" s="28">
        <f t="shared" si="82"/>
        <v>0</v>
      </c>
      <c r="J234" s="28">
        <f t="shared" si="82"/>
        <v>183414</v>
      </c>
      <c r="K234" s="28">
        <f t="shared" si="82"/>
        <v>0</v>
      </c>
      <c r="L234" s="28">
        <f t="shared" si="82"/>
        <v>183414</v>
      </c>
    </row>
    <row r="235" spans="1:12" x14ac:dyDescent="0.2">
      <c r="A235" s="15" t="s">
        <v>17</v>
      </c>
      <c r="B235" s="22">
        <f t="shared" si="75"/>
        <v>207043</v>
      </c>
      <c r="C235" s="22">
        <f t="shared" ref="C235:L235" si="83">SUM(C21,C93,C164)</f>
        <v>6604</v>
      </c>
      <c r="D235" s="22">
        <f t="shared" si="83"/>
        <v>213647</v>
      </c>
      <c r="E235" s="22">
        <f t="shared" si="83"/>
        <v>207043</v>
      </c>
      <c r="F235" s="22">
        <f t="shared" si="83"/>
        <v>6604</v>
      </c>
      <c r="G235" s="22">
        <f t="shared" si="83"/>
        <v>213647</v>
      </c>
      <c r="H235" s="22">
        <f t="shared" si="83"/>
        <v>3414</v>
      </c>
      <c r="I235" s="22">
        <f t="shared" si="83"/>
        <v>0</v>
      </c>
      <c r="J235" s="22">
        <f t="shared" si="83"/>
        <v>210457</v>
      </c>
      <c r="K235" s="22">
        <f t="shared" si="83"/>
        <v>6604</v>
      </c>
      <c r="L235" s="22">
        <f t="shared" si="83"/>
        <v>217061</v>
      </c>
    </row>
    <row r="236" spans="1:12" x14ac:dyDescent="0.2">
      <c r="A236" s="14" t="s">
        <v>18</v>
      </c>
      <c r="B236" s="11">
        <f t="shared" si="75"/>
        <v>0</v>
      </c>
      <c r="C236" s="11">
        <f t="shared" ref="C236:L236" si="84">SUM(C22,C94,C165)</f>
        <v>0</v>
      </c>
      <c r="D236" s="11">
        <f t="shared" si="84"/>
        <v>0</v>
      </c>
      <c r="E236" s="11">
        <f t="shared" si="84"/>
        <v>0</v>
      </c>
      <c r="F236" s="11">
        <f t="shared" si="84"/>
        <v>0</v>
      </c>
      <c r="G236" s="11">
        <f t="shared" si="84"/>
        <v>0</v>
      </c>
      <c r="H236" s="11">
        <f t="shared" si="84"/>
        <v>0</v>
      </c>
      <c r="I236" s="11">
        <f t="shared" si="84"/>
        <v>0</v>
      </c>
      <c r="J236" s="11">
        <f t="shared" si="84"/>
        <v>0</v>
      </c>
      <c r="K236" s="11">
        <f t="shared" si="84"/>
        <v>0</v>
      </c>
      <c r="L236" s="11">
        <f t="shared" si="84"/>
        <v>0</v>
      </c>
    </row>
    <row r="237" spans="1:12" x14ac:dyDescent="0.2">
      <c r="A237" s="14" t="s">
        <v>19</v>
      </c>
      <c r="B237" s="11">
        <f t="shared" si="75"/>
        <v>3967223</v>
      </c>
      <c r="C237" s="11">
        <f t="shared" ref="C237:L237" si="85">SUM(C23,C95,C166)</f>
        <v>0</v>
      </c>
      <c r="D237" s="11">
        <f t="shared" si="85"/>
        <v>3967223</v>
      </c>
      <c r="E237" s="11">
        <f t="shared" si="85"/>
        <v>3967223</v>
      </c>
      <c r="F237" s="11">
        <f t="shared" si="85"/>
        <v>0</v>
      </c>
      <c r="G237" s="11">
        <f t="shared" si="85"/>
        <v>3967223</v>
      </c>
      <c r="H237" s="11">
        <f t="shared" si="85"/>
        <v>0</v>
      </c>
      <c r="I237" s="11">
        <f t="shared" si="85"/>
        <v>0</v>
      </c>
      <c r="J237" s="11">
        <f t="shared" si="85"/>
        <v>3967223</v>
      </c>
      <c r="K237" s="11">
        <f t="shared" si="85"/>
        <v>0</v>
      </c>
      <c r="L237" s="11">
        <f t="shared" si="85"/>
        <v>3967223</v>
      </c>
    </row>
    <row r="238" spans="1:12" x14ac:dyDescent="0.2">
      <c r="A238" s="15" t="s">
        <v>20</v>
      </c>
      <c r="B238" s="22">
        <f t="shared" si="75"/>
        <v>3967223</v>
      </c>
      <c r="C238" s="22">
        <f t="shared" ref="C238:L238" si="86">SUM(C24,C96,C167)</f>
        <v>0</v>
      </c>
      <c r="D238" s="22">
        <f t="shared" si="86"/>
        <v>3967223</v>
      </c>
      <c r="E238" s="22">
        <f t="shared" si="86"/>
        <v>3967223</v>
      </c>
      <c r="F238" s="22">
        <f t="shared" si="86"/>
        <v>0</v>
      </c>
      <c r="G238" s="22">
        <f t="shared" si="86"/>
        <v>3967223</v>
      </c>
      <c r="H238" s="22">
        <f t="shared" si="86"/>
        <v>0</v>
      </c>
      <c r="I238" s="22">
        <f t="shared" si="86"/>
        <v>0</v>
      </c>
      <c r="J238" s="22">
        <f t="shared" si="86"/>
        <v>3967223</v>
      </c>
      <c r="K238" s="22">
        <f t="shared" si="86"/>
        <v>0</v>
      </c>
      <c r="L238" s="22">
        <f t="shared" si="86"/>
        <v>3967223</v>
      </c>
    </row>
    <row r="239" spans="1:12" x14ac:dyDescent="0.2">
      <c r="A239" s="23" t="s">
        <v>21</v>
      </c>
      <c r="B239" s="11">
        <f t="shared" si="75"/>
        <v>29</v>
      </c>
      <c r="C239" s="11">
        <f t="shared" ref="C239:L239" si="87">SUM(C25,C97,C168)</f>
        <v>0</v>
      </c>
      <c r="D239" s="11">
        <f t="shared" si="87"/>
        <v>29</v>
      </c>
      <c r="E239" s="11">
        <f t="shared" si="87"/>
        <v>29</v>
      </c>
      <c r="F239" s="11">
        <f t="shared" si="87"/>
        <v>0</v>
      </c>
      <c r="G239" s="11">
        <f t="shared" si="87"/>
        <v>29</v>
      </c>
      <c r="H239" s="11">
        <f t="shared" si="87"/>
        <v>0</v>
      </c>
      <c r="I239" s="11">
        <f t="shared" si="87"/>
        <v>0</v>
      </c>
      <c r="J239" s="11">
        <f t="shared" si="87"/>
        <v>29</v>
      </c>
      <c r="K239" s="11">
        <f t="shared" si="87"/>
        <v>0</v>
      </c>
      <c r="L239" s="11">
        <f t="shared" si="87"/>
        <v>29</v>
      </c>
    </row>
    <row r="240" spans="1:12" x14ac:dyDescent="0.2">
      <c r="A240" s="23" t="s">
        <v>22</v>
      </c>
      <c r="B240" s="11">
        <f t="shared" si="75"/>
        <v>350000</v>
      </c>
      <c r="C240" s="11">
        <f t="shared" ref="C240:L240" si="88">SUM(C26,C98,C169)</f>
        <v>0</v>
      </c>
      <c r="D240" s="11">
        <f t="shared" si="88"/>
        <v>350000</v>
      </c>
      <c r="E240" s="11">
        <f t="shared" si="88"/>
        <v>350000</v>
      </c>
      <c r="F240" s="11">
        <f t="shared" si="88"/>
        <v>0</v>
      </c>
      <c r="G240" s="11">
        <f t="shared" si="88"/>
        <v>350000</v>
      </c>
      <c r="H240" s="11">
        <f t="shared" si="88"/>
        <v>0</v>
      </c>
      <c r="I240" s="11">
        <f t="shared" si="88"/>
        <v>0</v>
      </c>
      <c r="J240" s="11">
        <f t="shared" si="88"/>
        <v>350000</v>
      </c>
      <c r="K240" s="11">
        <f t="shared" si="88"/>
        <v>0</v>
      </c>
      <c r="L240" s="11">
        <f t="shared" si="88"/>
        <v>350000</v>
      </c>
    </row>
    <row r="241" spans="1:12" x14ac:dyDescent="0.2">
      <c r="A241" s="23" t="s">
        <v>61</v>
      </c>
      <c r="B241" s="11"/>
      <c r="C241" s="11">
        <f t="shared" ref="C241:L241" si="89">SUM(C27,C99,C170)</f>
        <v>0</v>
      </c>
      <c r="D241" s="11">
        <f t="shared" si="89"/>
        <v>0</v>
      </c>
      <c r="E241" s="11">
        <f t="shared" si="89"/>
        <v>0</v>
      </c>
      <c r="F241" s="11">
        <f t="shared" si="89"/>
        <v>0</v>
      </c>
      <c r="G241" s="11">
        <f t="shared" si="89"/>
        <v>0</v>
      </c>
      <c r="H241" s="11">
        <f t="shared" si="89"/>
        <v>0</v>
      </c>
      <c r="I241" s="11">
        <f t="shared" si="89"/>
        <v>0</v>
      </c>
      <c r="J241" s="11">
        <f t="shared" si="89"/>
        <v>0</v>
      </c>
      <c r="K241" s="11">
        <f t="shared" si="89"/>
        <v>0</v>
      </c>
      <c r="L241" s="11">
        <f t="shared" si="89"/>
        <v>0</v>
      </c>
    </row>
    <row r="242" spans="1:12" x14ac:dyDescent="0.2">
      <c r="A242" s="23" t="s">
        <v>23</v>
      </c>
      <c r="B242" s="11">
        <f t="shared" ref="B242:B253" si="90">SUM(B28,B100,B171)</f>
        <v>398000</v>
      </c>
      <c r="C242" s="11">
        <f t="shared" ref="C242:L242" si="91">SUM(C28,C100,C171)</f>
        <v>0</v>
      </c>
      <c r="D242" s="11">
        <f t="shared" si="91"/>
        <v>398000</v>
      </c>
      <c r="E242" s="11">
        <f t="shared" si="91"/>
        <v>398000</v>
      </c>
      <c r="F242" s="11">
        <f t="shared" si="91"/>
        <v>0</v>
      </c>
      <c r="G242" s="11">
        <f t="shared" si="91"/>
        <v>398000</v>
      </c>
      <c r="H242" s="11">
        <f t="shared" si="91"/>
        <v>0</v>
      </c>
      <c r="I242" s="11">
        <f t="shared" si="91"/>
        <v>0</v>
      </c>
      <c r="J242" s="11">
        <f t="shared" si="91"/>
        <v>398000</v>
      </c>
      <c r="K242" s="11">
        <f t="shared" si="91"/>
        <v>0</v>
      </c>
      <c r="L242" s="11">
        <f t="shared" si="91"/>
        <v>398000</v>
      </c>
    </row>
    <row r="243" spans="1:12" x14ac:dyDescent="0.2">
      <c r="A243" s="23" t="s">
        <v>24</v>
      </c>
      <c r="B243" s="11">
        <f t="shared" si="90"/>
        <v>2170000</v>
      </c>
      <c r="C243" s="11">
        <f t="shared" ref="C243:L243" si="92">SUM(C29,C101,C172)</f>
        <v>0</v>
      </c>
      <c r="D243" s="11">
        <f t="shared" si="92"/>
        <v>2170000</v>
      </c>
      <c r="E243" s="11">
        <f t="shared" si="92"/>
        <v>2170000</v>
      </c>
      <c r="F243" s="11">
        <f t="shared" si="92"/>
        <v>0</v>
      </c>
      <c r="G243" s="11">
        <f t="shared" si="92"/>
        <v>2170000</v>
      </c>
      <c r="H243" s="11">
        <f t="shared" si="92"/>
        <v>0</v>
      </c>
      <c r="I243" s="11">
        <f t="shared" si="92"/>
        <v>0</v>
      </c>
      <c r="J243" s="11">
        <f t="shared" si="92"/>
        <v>2170000</v>
      </c>
      <c r="K243" s="11">
        <f t="shared" si="92"/>
        <v>0</v>
      </c>
      <c r="L243" s="11">
        <f t="shared" si="92"/>
        <v>2170000</v>
      </c>
    </row>
    <row r="244" spans="1:12" x14ac:dyDescent="0.2">
      <c r="A244" s="23" t="s">
        <v>25</v>
      </c>
      <c r="B244" s="11">
        <f t="shared" si="90"/>
        <v>10000</v>
      </c>
      <c r="C244" s="11">
        <f t="shared" ref="C244:L244" si="93">SUM(C30,C102,C173)</f>
        <v>0</v>
      </c>
      <c r="D244" s="11">
        <f t="shared" si="93"/>
        <v>10000</v>
      </c>
      <c r="E244" s="11">
        <f t="shared" si="93"/>
        <v>10000</v>
      </c>
      <c r="F244" s="11">
        <f t="shared" si="93"/>
        <v>0</v>
      </c>
      <c r="G244" s="11">
        <f t="shared" si="93"/>
        <v>10000</v>
      </c>
      <c r="H244" s="11">
        <f t="shared" si="93"/>
        <v>-10000</v>
      </c>
      <c r="I244" s="11">
        <f t="shared" si="93"/>
        <v>0</v>
      </c>
      <c r="J244" s="11">
        <f t="shared" si="93"/>
        <v>0</v>
      </c>
      <c r="K244" s="11">
        <f t="shared" si="93"/>
        <v>0</v>
      </c>
      <c r="L244" s="11">
        <f t="shared" si="93"/>
        <v>0</v>
      </c>
    </row>
    <row r="245" spans="1:12" x14ac:dyDescent="0.2">
      <c r="A245" s="23" t="s">
        <v>3</v>
      </c>
      <c r="B245" s="11">
        <f t="shared" si="90"/>
        <v>1400</v>
      </c>
      <c r="C245" s="11">
        <f t="shared" ref="C245:L245" si="94">SUM(C31,C103,C174)</f>
        <v>0</v>
      </c>
      <c r="D245" s="11">
        <f t="shared" si="94"/>
        <v>1400</v>
      </c>
      <c r="E245" s="11">
        <f t="shared" si="94"/>
        <v>1400</v>
      </c>
      <c r="F245" s="11">
        <f t="shared" si="94"/>
        <v>0</v>
      </c>
      <c r="G245" s="11">
        <f t="shared" si="94"/>
        <v>1400</v>
      </c>
      <c r="H245" s="11">
        <f t="shared" si="94"/>
        <v>0</v>
      </c>
      <c r="I245" s="11">
        <f t="shared" si="94"/>
        <v>0</v>
      </c>
      <c r="J245" s="11">
        <f t="shared" si="94"/>
        <v>1400</v>
      </c>
      <c r="K245" s="11">
        <f t="shared" si="94"/>
        <v>0</v>
      </c>
      <c r="L245" s="11">
        <f t="shared" si="94"/>
        <v>1400</v>
      </c>
    </row>
    <row r="246" spans="1:12" x14ac:dyDescent="0.2">
      <c r="A246" s="23" t="s">
        <v>26</v>
      </c>
      <c r="B246" s="11">
        <f t="shared" si="90"/>
        <v>0</v>
      </c>
      <c r="C246" s="11">
        <f t="shared" ref="C246:L246" si="95">SUM(C32,C104,C175)</f>
        <v>0</v>
      </c>
      <c r="D246" s="11">
        <f t="shared" si="95"/>
        <v>0</v>
      </c>
      <c r="E246" s="11">
        <f t="shared" si="95"/>
        <v>0</v>
      </c>
      <c r="F246" s="11">
        <f t="shared" si="95"/>
        <v>0</v>
      </c>
      <c r="G246" s="11">
        <f t="shared" si="95"/>
        <v>0</v>
      </c>
      <c r="H246" s="11">
        <f t="shared" si="95"/>
        <v>0</v>
      </c>
      <c r="I246" s="11">
        <f t="shared" si="95"/>
        <v>0</v>
      </c>
      <c r="J246" s="11">
        <f t="shared" si="95"/>
        <v>0</v>
      </c>
      <c r="K246" s="11">
        <f t="shared" si="95"/>
        <v>0</v>
      </c>
      <c r="L246" s="11">
        <f t="shared" si="95"/>
        <v>0</v>
      </c>
    </row>
    <row r="247" spans="1:12" x14ac:dyDescent="0.2">
      <c r="A247" s="23" t="s">
        <v>2</v>
      </c>
      <c r="B247" s="11">
        <f t="shared" si="90"/>
        <v>4000</v>
      </c>
      <c r="C247" s="11">
        <f t="shared" ref="C247:L247" si="96">SUM(C33,C105,C176)</f>
        <v>0</v>
      </c>
      <c r="D247" s="11">
        <f t="shared" si="96"/>
        <v>4000</v>
      </c>
      <c r="E247" s="11">
        <f t="shared" si="96"/>
        <v>4000</v>
      </c>
      <c r="F247" s="11">
        <f t="shared" si="96"/>
        <v>0</v>
      </c>
      <c r="G247" s="11">
        <f t="shared" si="96"/>
        <v>4000</v>
      </c>
      <c r="H247" s="11">
        <f t="shared" si="96"/>
        <v>0</v>
      </c>
      <c r="I247" s="11">
        <f t="shared" si="96"/>
        <v>0</v>
      </c>
      <c r="J247" s="11">
        <f t="shared" si="96"/>
        <v>4000</v>
      </c>
      <c r="K247" s="11">
        <f t="shared" si="96"/>
        <v>0</v>
      </c>
      <c r="L247" s="11">
        <f t="shared" si="96"/>
        <v>4000</v>
      </c>
    </row>
    <row r="248" spans="1:12" x14ac:dyDescent="0.2">
      <c r="A248" s="25" t="s">
        <v>53</v>
      </c>
      <c r="B248" s="11">
        <f t="shared" si="90"/>
        <v>0</v>
      </c>
      <c r="C248" s="11">
        <f t="shared" ref="C248:L248" si="97">SUM(C34,C106,C177)</f>
        <v>0</v>
      </c>
      <c r="D248" s="11">
        <f t="shared" si="97"/>
        <v>0</v>
      </c>
      <c r="E248" s="11">
        <f t="shared" si="97"/>
        <v>0</v>
      </c>
      <c r="F248" s="11">
        <f t="shared" si="97"/>
        <v>0</v>
      </c>
      <c r="G248" s="11">
        <f t="shared" si="97"/>
        <v>0</v>
      </c>
      <c r="H248" s="11">
        <f t="shared" si="97"/>
        <v>0</v>
      </c>
      <c r="I248" s="11">
        <f t="shared" si="97"/>
        <v>0</v>
      </c>
      <c r="J248" s="11">
        <f t="shared" si="97"/>
        <v>0</v>
      </c>
      <c r="K248" s="11">
        <f t="shared" si="97"/>
        <v>0</v>
      </c>
      <c r="L248" s="11">
        <f t="shared" si="97"/>
        <v>0</v>
      </c>
    </row>
    <row r="249" spans="1:12" x14ac:dyDescent="0.2">
      <c r="A249" s="26" t="s">
        <v>27</v>
      </c>
      <c r="B249" s="22">
        <f t="shared" si="90"/>
        <v>2933429</v>
      </c>
      <c r="C249" s="22">
        <f t="shared" ref="C249:L249" si="98">SUM(C35,C107,C178)</f>
        <v>0</v>
      </c>
      <c r="D249" s="22">
        <f t="shared" si="98"/>
        <v>2933429</v>
      </c>
      <c r="E249" s="22">
        <f t="shared" si="98"/>
        <v>2933429</v>
      </c>
      <c r="F249" s="22">
        <f t="shared" si="98"/>
        <v>0</v>
      </c>
      <c r="G249" s="22">
        <f t="shared" si="98"/>
        <v>2933429</v>
      </c>
      <c r="H249" s="22">
        <f t="shared" si="98"/>
        <v>-10000</v>
      </c>
      <c r="I249" s="22">
        <f t="shared" si="98"/>
        <v>0</v>
      </c>
      <c r="J249" s="22">
        <f t="shared" si="98"/>
        <v>2923429</v>
      </c>
      <c r="K249" s="22">
        <f t="shared" si="98"/>
        <v>0</v>
      </c>
      <c r="L249" s="22">
        <f t="shared" si="98"/>
        <v>2923429</v>
      </c>
    </row>
    <row r="250" spans="1:12" x14ac:dyDescent="0.2">
      <c r="A250" s="7" t="s">
        <v>28</v>
      </c>
      <c r="B250" s="11">
        <f t="shared" si="90"/>
        <v>0</v>
      </c>
      <c r="C250" s="11">
        <f t="shared" ref="C250:L250" si="99">SUM(C36,C108,C179)</f>
        <v>0</v>
      </c>
      <c r="D250" s="11">
        <f t="shared" si="99"/>
        <v>0</v>
      </c>
      <c r="E250" s="11">
        <f t="shared" si="99"/>
        <v>0</v>
      </c>
      <c r="F250" s="11">
        <f t="shared" si="99"/>
        <v>0</v>
      </c>
      <c r="G250" s="11">
        <f t="shared" si="99"/>
        <v>0</v>
      </c>
      <c r="H250" s="11">
        <f t="shared" si="99"/>
        <v>0</v>
      </c>
      <c r="I250" s="11">
        <f t="shared" si="99"/>
        <v>0</v>
      </c>
      <c r="J250" s="11">
        <f t="shared" si="99"/>
        <v>0</v>
      </c>
      <c r="K250" s="11">
        <f t="shared" si="99"/>
        <v>0</v>
      </c>
      <c r="L250" s="11">
        <f t="shared" si="99"/>
        <v>0</v>
      </c>
    </row>
    <row r="251" spans="1:12" x14ac:dyDescent="0.2">
      <c r="A251" s="7" t="s">
        <v>1</v>
      </c>
      <c r="B251" s="11">
        <f t="shared" si="90"/>
        <v>121134</v>
      </c>
      <c r="C251" s="11">
        <f t="shared" ref="C251:L251" si="100">SUM(C37,C109,C180)</f>
        <v>610</v>
      </c>
      <c r="D251" s="11">
        <f t="shared" si="100"/>
        <v>121744</v>
      </c>
      <c r="E251" s="11">
        <f t="shared" si="100"/>
        <v>121134</v>
      </c>
      <c r="F251" s="11">
        <f t="shared" si="100"/>
        <v>610</v>
      </c>
      <c r="G251" s="11">
        <f t="shared" si="100"/>
        <v>121744</v>
      </c>
      <c r="H251" s="11">
        <f t="shared" si="100"/>
        <v>0</v>
      </c>
      <c r="I251" s="11">
        <f t="shared" si="100"/>
        <v>0</v>
      </c>
      <c r="J251" s="11">
        <f t="shared" si="100"/>
        <v>121134</v>
      </c>
      <c r="K251" s="11">
        <f t="shared" si="100"/>
        <v>610</v>
      </c>
      <c r="L251" s="11">
        <f t="shared" si="100"/>
        <v>121744</v>
      </c>
    </row>
    <row r="252" spans="1:12" x14ac:dyDescent="0.2">
      <c r="A252" s="7" t="s">
        <v>29</v>
      </c>
      <c r="B252" s="11">
        <f t="shared" si="90"/>
        <v>11296</v>
      </c>
      <c r="C252" s="11">
        <f t="shared" ref="C252:L252" si="101">SUM(C38,C110,C181)</f>
        <v>0</v>
      </c>
      <c r="D252" s="11">
        <f t="shared" si="101"/>
        <v>11296</v>
      </c>
      <c r="E252" s="11">
        <f t="shared" si="101"/>
        <v>11296</v>
      </c>
      <c r="F252" s="11">
        <f t="shared" si="101"/>
        <v>0</v>
      </c>
      <c r="G252" s="11">
        <f t="shared" si="101"/>
        <v>11296</v>
      </c>
      <c r="H252" s="11">
        <f t="shared" si="101"/>
        <v>0</v>
      </c>
      <c r="I252" s="11">
        <f t="shared" si="101"/>
        <v>0</v>
      </c>
      <c r="J252" s="11">
        <f t="shared" si="101"/>
        <v>11296</v>
      </c>
      <c r="K252" s="11">
        <f t="shared" si="101"/>
        <v>0</v>
      </c>
      <c r="L252" s="11">
        <f t="shared" si="101"/>
        <v>11296</v>
      </c>
    </row>
    <row r="253" spans="1:12" x14ac:dyDescent="0.2">
      <c r="A253" s="7" t="s">
        <v>30</v>
      </c>
      <c r="B253" s="11">
        <f t="shared" si="90"/>
        <v>350566</v>
      </c>
      <c r="C253" s="11">
        <f t="shared" ref="C253:L253" si="102">SUM(C39,C111,C182)</f>
        <v>0</v>
      </c>
      <c r="D253" s="11">
        <f t="shared" si="102"/>
        <v>350566</v>
      </c>
      <c r="E253" s="11">
        <f t="shared" si="102"/>
        <v>350566</v>
      </c>
      <c r="F253" s="11">
        <f t="shared" si="102"/>
        <v>0</v>
      </c>
      <c r="G253" s="11">
        <f t="shared" si="102"/>
        <v>350566</v>
      </c>
      <c r="H253" s="11">
        <f t="shared" si="102"/>
        <v>0</v>
      </c>
      <c r="I253" s="11">
        <f t="shared" si="102"/>
        <v>0</v>
      </c>
      <c r="J253" s="11">
        <f t="shared" si="102"/>
        <v>350566</v>
      </c>
      <c r="K253" s="11">
        <f t="shared" si="102"/>
        <v>0</v>
      </c>
      <c r="L253" s="11">
        <f t="shared" si="102"/>
        <v>350566</v>
      </c>
    </row>
    <row r="254" spans="1:12" x14ac:dyDescent="0.2">
      <c r="A254" s="27" t="s">
        <v>48</v>
      </c>
      <c r="B254" s="28"/>
      <c r="C254" s="28"/>
      <c r="D254" s="20">
        <f>SUM(B254:C254)</f>
        <v>0</v>
      </c>
      <c r="E254" s="11">
        <f t="shared" ref="E254:L263" si="103">SUM(E40,E112,E183)</f>
        <v>0</v>
      </c>
      <c r="F254" s="11">
        <f t="shared" si="103"/>
        <v>0</v>
      </c>
      <c r="G254" s="11">
        <f t="shared" si="103"/>
        <v>0</v>
      </c>
      <c r="H254" s="20">
        <f t="shared" si="103"/>
        <v>0</v>
      </c>
      <c r="I254" s="20">
        <f t="shared" si="103"/>
        <v>0</v>
      </c>
      <c r="J254" s="20">
        <f t="shared" si="103"/>
        <v>0</v>
      </c>
      <c r="K254" s="20">
        <f t="shared" si="103"/>
        <v>0</v>
      </c>
      <c r="L254" s="20">
        <f t="shared" si="103"/>
        <v>0</v>
      </c>
    </row>
    <row r="255" spans="1:12" x14ac:dyDescent="0.2">
      <c r="A255" s="7" t="s">
        <v>31</v>
      </c>
      <c r="B255" s="11">
        <f t="shared" ref="B255:D282" si="104">SUM(B41,B113,B184)</f>
        <v>162805</v>
      </c>
      <c r="C255" s="11">
        <f t="shared" si="104"/>
        <v>0</v>
      </c>
      <c r="D255" s="11">
        <f t="shared" si="104"/>
        <v>162805</v>
      </c>
      <c r="E255" s="11">
        <f t="shared" si="103"/>
        <v>162805</v>
      </c>
      <c r="F255" s="11">
        <f t="shared" si="103"/>
        <v>0</v>
      </c>
      <c r="G255" s="11">
        <f t="shared" si="103"/>
        <v>162805</v>
      </c>
      <c r="H255" s="11">
        <f t="shared" si="103"/>
        <v>0</v>
      </c>
      <c r="I255" s="11">
        <f t="shared" si="103"/>
        <v>0</v>
      </c>
      <c r="J255" s="11">
        <f t="shared" si="103"/>
        <v>162805</v>
      </c>
      <c r="K255" s="11">
        <f t="shared" si="103"/>
        <v>0</v>
      </c>
      <c r="L255" s="11">
        <f t="shared" si="103"/>
        <v>162805</v>
      </c>
    </row>
    <row r="256" spans="1:12" x14ac:dyDescent="0.2">
      <c r="A256" s="29" t="s">
        <v>32</v>
      </c>
      <c r="B256" s="11">
        <f t="shared" si="104"/>
        <v>1598058</v>
      </c>
      <c r="C256" s="11">
        <f t="shared" si="104"/>
        <v>110</v>
      </c>
      <c r="D256" s="11">
        <f t="shared" si="104"/>
        <v>1598168</v>
      </c>
      <c r="E256" s="11">
        <f t="shared" si="103"/>
        <v>1598058</v>
      </c>
      <c r="F256" s="11">
        <f t="shared" si="103"/>
        <v>110</v>
      </c>
      <c r="G256" s="11">
        <f t="shared" si="103"/>
        <v>1598168</v>
      </c>
      <c r="H256" s="11">
        <f t="shared" si="103"/>
        <v>0</v>
      </c>
      <c r="I256" s="11">
        <f t="shared" si="103"/>
        <v>0</v>
      </c>
      <c r="J256" s="11">
        <f t="shared" si="103"/>
        <v>1598058</v>
      </c>
      <c r="K256" s="11">
        <f t="shared" si="103"/>
        <v>110</v>
      </c>
      <c r="L256" s="11">
        <f t="shared" si="103"/>
        <v>1598168</v>
      </c>
    </row>
    <row r="257" spans="1:12" x14ac:dyDescent="0.2">
      <c r="A257" s="30" t="s">
        <v>49</v>
      </c>
      <c r="B257" s="28">
        <f t="shared" si="104"/>
        <v>1472619</v>
      </c>
      <c r="C257" s="28">
        <f t="shared" si="104"/>
        <v>0</v>
      </c>
      <c r="D257" s="28">
        <f t="shared" si="104"/>
        <v>1472619</v>
      </c>
      <c r="E257" s="28">
        <f t="shared" si="103"/>
        <v>1472619</v>
      </c>
      <c r="F257" s="28">
        <f t="shared" si="103"/>
        <v>0</v>
      </c>
      <c r="G257" s="28">
        <f t="shared" si="103"/>
        <v>1472619</v>
      </c>
      <c r="H257" s="28">
        <f t="shared" si="103"/>
        <v>0</v>
      </c>
      <c r="I257" s="28">
        <f t="shared" si="103"/>
        <v>0</v>
      </c>
      <c r="J257" s="28">
        <f t="shared" si="103"/>
        <v>1472619</v>
      </c>
      <c r="K257" s="28">
        <f t="shared" si="103"/>
        <v>0</v>
      </c>
      <c r="L257" s="28">
        <f t="shared" si="103"/>
        <v>1472619</v>
      </c>
    </row>
    <row r="258" spans="1:12" x14ac:dyDescent="0.2">
      <c r="A258" s="31" t="s">
        <v>33</v>
      </c>
      <c r="B258" s="11">
        <f t="shared" si="104"/>
        <v>5211983</v>
      </c>
      <c r="C258" s="11">
        <f t="shared" si="104"/>
        <v>0</v>
      </c>
      <c r="D258" s="11">
        <f t="shared" si="104"/>
        <v>5211983</v>
      </c>
      <c r="E258" s="11">
        <f t="shared" si="103"/>
        <v>5211983</v>
      </c>
      <c r="F258" s="11">
        <f t="shared" si="103"/>
        <v>0</v>
      </c>
      <c r="G258" s="11">
        <f t="shared" si="103"/>
        <v>5211983</v>
      </c>
      <c r="H258" s="11">
        <f t="shared" si="103"/>
        <v>0</v>
      </c>
      <c r="I258" s="11">
        <f t="shared" si="103"/>
        <v>0</v>
      </c>
      <c r="J258" s="11">
        <f t="shared" si="103"/>
        <v>5211983</v>
      </c>
      <c r="K258" s="11">
        <f t="shared" si="103"/>
        <v>0</v>
      </c>
      <c r="L258" s="11">
        <f t="shared" si="103"/>
        <v>5211983</v>
      </c>
    </row>
    <row r="259" spans="1:12" x14ac:dyDescent="0.2">
      <c r="A259" s="32" t="s">
        <v>54</v>
      </c>
      <c r="B259" s="28">
        <f t="shared" si="104"/>
        <v>5058234</v>
      </c>
      <c r="C259" s="28">
        <f t="shared" si="104"/>
        <v>0</v>
      </c>
      <c r="D259" s="28">
        <f t="shared" si="104"/>
        <v>5058234</v>
      </c>
      <c r="E259" s="11">
        <f t="shared" si="103"/>
        <v>5058234</v>
      </c>
      <c r="F259" s="11">
        <f t="shared" si="103"/>
        <v>0</v>
      </c>
      <c r="G259" s="11">
        <f t="shared" si="103"/>
        <v>5058234</v>
      </c>
      <c r="H259" s="28">
        <f t="shared" si="103"/>
        <v>0</v>
      </c>
      <c r="I259" s="28">
        <f t="shared" si="103"/>
        <v>0</v>
      </c>
      <c r="J259" s="28">
        <f t="shared" si="103"/>
        <v>5058234</v>
      </c>
      <c r="K259" s="28">
        <f t="shared" si="103"/>
        <v>0</v>
      </c>
      <c r="L259" s="28">
        <f t="shared" si="103"/>
        <v>5058234</v>
      </c>
    </row>
    <row r="260" spans="1:12" x14ac:dyDescent="0.2">
      <c r="A260" s="31" t="s">
        <v>0</v>
      </c>
      <c r="B260" s="11">
        <f t="shared" si="104"/>
        <v>111</v>
      </c>
      <c r="C260" s="11">
        <f t="shared" si="104"/>
        <v>0</v>
      </c>
      <c r="D260" s="11">
        <f t="shared" si="104"/>
        <v>111</v>
      </c>
      <c r="E260" s="11">
        <f t="shared" si="103"/>
        <v>111</v>
      </c>
      <c r="F260" s="11">
        <f t="shared" si="103"/>
        <v>0</v>
      </c>
      <c r="G260" s="11">
        <f t="shared" si="103"/>
        <v>111</v>
      </c>
      <c r="H260" s="11">
        <f t="shared" si="103"/>
        <v>0</v>
      </c>
      <c r="I260" s="11">
        <f t="shared" si="103"/>
        <v>0</v>
      </c>
      <c r="J260" s="11">
        <f t="shared" si="103"/>
        <v>111</v>
      </c>
      <c r="K260" s="11">
        <f t="shared" si="103"/>
        <v>0</v>
      </c>
      <c r="L260" s="11">
        <f t="shared" si="103"/>
        <v>111</v>
      </c>
    </row>
    <row r="261" spans="1:12" x14ac:dyDescent="0.2">
      <c r="A261" s="29" t="s">
        <v>59</v>
      </c>
      <c r="B261" s="11">
        <f t="shared" si="104"/>
        <v>0</v>
      </c>
      <c r="C261" s="11">
        <f t="shared" si="104"/>
        <v>0</v>
      </c>
      <c r="D261" s="11">
        <f t="shared" si="104"/>
        <v>0</v>
      </c>
      <c r="E261" s="11">
        <f t="shared" si="103"/>
        <v>0</v>
      </c>
      <c r="F261" s="11">
        <f t="shared" si="103"/>
        <v>0</v>
      </c>
      <c r="G261" s="11">
        <f t="shared" si="103"/>
        <v>0</v>
      </c>
      <c r="H261" s="11">
        <f t="shared" si="103"/>
        <v>0</v>
      </c>
      <c r="I261" s="11">
        <f t="shared" si="103"/>
        <v>0</v>
      </c>
      <c r="J261" s="11">
        <f t="shared" si="103"/>
        <v>0</v>
      </c>
      <c r="K261" s="11">
        <f t="shared" si="103"/>
        <v>0</v>
      </c>
      <c r="L261" s="11">
        <f t="shared" si="103"/>
        <v>0</v>
      </c>
    </row>
    <row r="262" spans="1:12" x14ac:dyDescent="0.2">
      <c r="A262" s="29" t="s">
        <v>58</v>
      </c>
      <c r="B262" s="11">
        <f t="shared" si="104"/>
        <v>0</v>
      </c>
      <c r="C262" s="11">
        <f t="shared" si="104"/>
        <v>0</v>
      </c>
      <c r="D262" s="11">
        <f t="shared" si="104"/>
        <v>0</v>
      </c>
      <c r="E262" s="11">
        <f t="shared" si="103"/>
        <v>0</v>
      </c>
      <c r="F262" s="11">
        <f t="shared" si="103"/>
        <v>0</v>
      </c>
      <c r="G262" s="11">
        <f t="shared" si="103"/>
        <v>0</v>
      </c>
      <c r="H262" s="11">
        <f t="shared" si="103"/>
        <v>0</v>
      </c>
      <c r="I262" s="11">
        <f t="shared" si="103"/>
        <v>0</v>
      </c>
      <c r="J262" s="11">
        <f t="shared" si="103"/>
        <v>0</v>
      </c>
      <c r="K262" s="11">
        <f t="shared" si="103"/>
        <v>0</v>
      </c>
      <c r="L262" s="11">
        <f t="shared" si="103"/>
        <v>0</v>
      </c>
    </row>
    <row r="263" spans="1:12" x14ac:dyDescent="0.2">
      <c r="A263" s="31" t="s">
        <v>34</v>
      </c>
      <c r="B263" s="11">
        <f t="shared" si="104"/>
        <v>0</v>
      </c>
      <c r="C263" s="11">
        <f t="shared" si="104"/>
        <v>0</v>
      </c>
      <c r="D263" s="11">
        <f t="shared" si="104"/>
        <v>0</v>
      </c>
      <c r="E263" s="11">
        <f t="shared" si="103"/>
        <v>0</v>
      </c>
      <c r="F263" s="11">
        <f t="shared" si="103"/>
        <v>0</v>
      </c>
      <c r="G263" s="11">
        <f t="shared" si="103"/>
        <v>0</v>
      </c>
      <c r="H263" s="11">
        <f t="shared" si="103"/>
        <v>0</v>
      </c>
      <c r="I263" s="11">
        <f t="shared" si="103"/>
        <v>0</v>
      </c>
      <c r="J263" s="11">
        <f t="shared" si="103"/>
        <v>0</v>
      </c>
      <c r="K263" s="11">
        <f t="shared" si="103"/>
        <v>0</v>
      </c>
      <c r="L263" s="11">
        <f t="shared" si="103"/>
        <v>0</v>
      </c>
    </row>
    <row r="264" spans="1:12" x14ac:dyDescent="0.2">
      <c r="A264" s="33" t="s">
        <v>35</v>
      </c>
      <c r="B264" s="22">
        <f t="shared" si="104"/>
        <v>7455953</v>
      </c>
      <c r="C264" s="22">
        <f t="shared" si="104"/>
        <v>720</v>
      </c>
      <c r="D264" s="22">
        <f t="shared" si="104"/>
        <v>7456673</v>
      </c>
      <c r="E264" s="22">
        <f t="shared" ref="E264:L273" si="105">SUM(E50,E122,E193)</f>
        <v>7455953</v>
      </c>
      <c r="F264" s="22">
        <f t="shared" si="105"/>
        <v>720</v>
      </c>
      <c r="G264" s="22">
        <f t="shared" si="105"/>
        <v>7456673</v>
      </c>
      <c r="H264" s="22">
        <f t="shared" si="105"/>
        <v>0</v>
      </c>
      <c r="I264" s="22">
        <f t="shared" si="105"/>
        <v>0</v>
      </c>
      <c r="J264" s="22">
        <f t="shared" si="105"/>
        <v>7455953</v>
      </c>
      <c r="K264" s="22">
        <f t="shared" si="105"/>
        <v>720</v>
      </c>
      <c r="L264" s="22">
        <f t="shared" si="105"/>
        <v>7456673</v>
      </c>
    </row>
    <row r="265" spans="1:12" x14ac:dyDescent="0.2">
      <c r="A265" s="13" t="s">
        <v>36</v>
      </c>
      <c r="B265" s="11">
        <f t="shared" si="104"/>
        <v>0</v>
      </c>
      <c r="C265" s="11">
        <f t="shared" si="104"/>
        <v>0</v>
      </c>
      <c r="D265" s="11">
        <f t="shared" si="104"/>
        <v>0</v>
      </c>
      <c r="E265" s="11">
        <f t="shared" si="105"/>
        <v>0</v>
      </c>
      <c r="F265" s="11">
        <f t="shared" si="105"/>
        <v>0</v>
      </c>
      <c r="G265" s="11">
        <f t="shared" si="105"/>
        <v>0</v>
      </c>
      <c r="H265" s="11">
        <f t="shared" si="105"/>
        <v>0</v>
      </c>
      <c r="I265" s="11">
        <f t="shared" si="105"/>
        <v>0</v>
      </c>
      <c r="J265" s="11">
        <f t="shared" si="105"/>
        <v>0</v>
      </c>
      <c r="K265" s="11">
        <f t="shared" si="105"/>
        <v>0</v>
      </c>
      <c r="L265" s="11">
        <f t="shared" si="105"/>
        <v>0</v>
      </c>
    </row>
    <row r="266" spans="1:12" x14ac:dyDescent="0.2">
      <c r="A266" s="23" t="s">
        <v>37</v>
      </c>
      <c r="B266" s="24">
        <f t="shared" si="104"/>
        <v>5474144</v>
      </c>
      <c r="C266" s="24">
        <f t="shared" si="104"/>
        <v>0</v>
      </c>
      <c r="D266" s="24">
        <f t="shared" si="104"/>
        <v>5474144</v>
      </c>
      <c r="E266" s="11">
        <f t="shared" si="105"/>
        <v>5474144</v>
      </c>
      <c r="F266" s="11">
        <f t="shared" si="105"/>
        <v>0</v>
      </c>
      <c r="G266" s="11">
        <f t="shared" si="105"/>
        <v>5474144</v>
      </c>
      <c r="H266" s="11">
        <f t="shared" si="105"/>
        <v>0</v>
      </c>
      <c r="I266" s="11">
        <f t="shared" si="105"/>
        <v>0</v>
      </c>
      <c r="J266" s="11">
        <f t="shared" si="105"/>
        <v>5474144</v>
      </c>
      <c r="K266" s="11">
        <f t="shared" si="105"/>
        <v>0</v>
      </c>
      <c r="L266" s="11">
        <f t="shared" si="105"/>
        <v>5474144</v>
      </c>
    </row>
    <row r="267" spans="1:12" x14ac:dyDescent="0.2">
      <c r="A267" s="14" t="s">
        <v>38</v>
      </c>
      <c r="B267" s="11">
        <f t="shared" si="104"/>
        <v>0</v>
      </c>
      <c r="C267" s="11">
        <f t="shared" si="104"/>
        <v>0</v>
      </c>
      <c r="D267" s="11">
        <f t="shared" si="104"/>
        <v>0</v>
      </c>
      <c r="E267" s="11">
        <f t="shared" si="105"/>
        <v>0</v>
      </c>
      <c r="F267" s="11">
        <f t="shared" si="105"/>
        <v>0</v>
      </c>
      <c r="G267" s="11">
        <f t="shared" si="105"/>
        <v>0</v>
      </c>
      <c r="H267" s="11">
        <f t="shared" si="105"/>
        <v>0</v>
      </c>
      <c r="I267" s="11">
        <f t="shared" si="105"/>
        <v>0</v>
      </c>
      <c r="J267" s="11">
        <f t="shared" si="105"/>
        <v>0</v>
      </c>
      <c r="K267" s="11">
        <f t="shared" si="105"/>
        <v>0</v>
      </c>
      <c r="L267" s="11">
        <f t="shared" si="105"/>
        <v>0</v>
      </c>
    </row>
    <row r="268" spans="1:12" x14ac:dyDescent="0.2">
      <c r="A268" s="14" t="s">
        <v>64</v>
      </c>
      <c r="B268" s="11">
        <f t="shared" si="104"/>
        <v>0</v>
      </c>
      <c r="C268" s="11">
        <f t="shared" si="104"/>
        <v>0</v>
      </c>
      <c r="D268" s="11">
        <f t="shared" si="104"/>
        <v>0</v>
      </c>
      <c r="E268" s="11">
        <f t="shared" si="105"/>
        <v>0</v>
      </c>
      <c r="F268" s="11">
        <f t="shared" si="105"/>
        <v>0</v>
      </c>
      <c r="G268" s="11">
        <f t="shared" si="105"/>
        <v>0</v>
      </c>
      <c r="H268" s="11">
        <f t="shared" si="105"/>
        <v>0</v>
      </c>
      <c r="I268" s="11">
        <f t="shared" si="105"/>
        <v>0</v>
      </c>
      <c r="J268" s="11">
        <f t="shared" si="105"/>
        <v>0</v>
      </c>
      <c r="K268" s="11">
        <f t="shared" si="105"/>
        <v>0</v>
      </c>
      <c r="L268" s="11">
        <f t="shared" si="105"/>
        <v>0</v>
      </c>
    </row>
    <row r="269" spans="1:12" x14ac:dyDescent="0.2">
      <c r="A269" s="15" t="s">
        <v>39</v>
      </c>
      <c r="B269" s="22">
        <f t="shared" si="104"/>
        <v>5474144</v>
      </c>
      <c r="C269" s="22">
        <f t="shared" si="104"/>
        <v>0</v>
      </c>
      <c r="D269" s="22">
        <f t="shared" si="104"/>
        <v>5474144</v>
      </c>
      <c r="E269" s="22">
        <f t="shared" si="105"/>
        <v>5474144</v>
      </c>
      <c r="F269" s="22">
        <f t="shared" si="105"/>
        <v>0</v>
      </c>
      <c r="G269" s="22">
        <f t="shared" si="105"/>
        <v>5474144</v>
      </c>
      <c r="H269" s="22">
        <f t="shared" si="105"/>
        <v>0</v>
      </c>
      <c r="I269" s="22">
        <f t="shared" si="105"/>
        <v>0</v>
      </c>
      <c r="J269" s="22">
        <f t="shared" si="105"/>
        <v>5474144</v>
      </c>
      <c r="K269" s="22">
        <f t="shared" si="105"/>
        <v>0</v>
      </c>
      <c r="L269" s="22">
        <f t="shared" si="105"/>
        <v>5474144</v>
      </c>
    </row>
    <row r="270" spans="1:12" x14ac:dyDescent="0.2">
      <c r="A270" s="14" t="s">
        <v>40</v>
      </c>
      <c r="B270" s="11">
        <f t="shared" si="104"/>
        <v>0</v>
      </c>
      <c r="C270" s="11">
        <f t="shared" si="104"/>
        <v>18600</v>
      </c>
      <c r="D270" s="11">
        <f t="shared" si="104"/>
        <v>18600</v>
      </c>
      <c r="E270" s="11">
        <f t="shared" si="105"/>
        <v>0</v>
      </c>
      <c r="F270" s="11">
        <f t="shared" si="105"/>
        <v>18600</v>
      </c>
      <c r="G270" s="11">
        <f t="shared" si="105"/>
        <v>18600</v>
      </c>
      <c r="H270" s="11">
        <f t="shared" si="105"/>
        <v>0</v>
      </c>
      <c r="I270" s="11">
        <f t="shared" si="105"/>
        <v>0</v>
      </c>
      <c r="J270" s="11">
        <f t="shared" si="105"/>
        <v>0</v>
      </c>
      <c r="K270" s="11">
        <f t="shared" si="105"/>
        <v>18600</v>
      </c>
      <c r="L270" s="11">
        <f t="shared" si="105"/>
        <v>18600</v>
      </c>
    </row>
    <row r="271" spans="1:12" x14ac:dyDescent="0.2">
      <c r="A271" s="14" t="s">
        <v>41</v>
      </c>
      <c r="B271" s="11">
        <f t="shared" si="104"/>
        <v>0</v>
      </c>
      <c r="C271" s="11">
        <f t="shared" si="104"/>
        <v>0</v>
      </c>
      <c r="D271" s="11">
        <f t="shared" si="104"/>
        <v>0</v>
      </c>
      <c r="E271" s="11">
        <f t="shared" si="105"/>
        <v>0</v>
      </c>
      <c r="F271" s="11">
        <f t="shared" si="105"/>
        <v>0</v>
      </c>
      <c r="G271" s="11">
        <f t="shared" si="105"/>
        <v>0</v>
      </c>
      <c r="H271" s="11">
        <f t="shared" si="105"/>
        <v>0</v>
      </c>
      <c r="I271" s="11">
        <f t="shared" si="105"/>
        <v>0</v>
      </c>
      <c r="J271" s="11">
        <f t="shared" si="105"/>
        <v>0</v>
      </c>
      <c r="K271" s="11">
        <f t="shared" si="105"/>
        <v>0</v>
      </c>
      <c r="L271" s="11">
        <f t="shared" si="105"/>
        <v>0</v>
      </c>
    </row>
    <row r="272" spans="1:12" x14ac:dyDescent="0.2">
      <c r="A272" s="37" t="s">
        <v>42</v>
      </c>
      <c r="B272" s="22">
        <f t="shared" si="104"/>
        <v>0</v>
      </c>
      <c r="C272" s="22">
        <f t="shared" si="104"/>
        <v>18600</v>
      </c>
      <c r="D272" s="22">
        <f t="shared" si="104"/>
        <v>18600</v>
      </c>
      <c r="E272" s="22">
        <f t="shared" si="105"/>
        <v>0</v>
      </c>
      <c r="F272" s="22">
        <f t="shared" si="105"/>
        <v>18600</v>
      </c>
      <c r="G272" s="22">
        <f t="shared" si="105"/>
        <v>18600</v>
      </c>
      <c r="H272" s="22">
        <f t="shared" si="105"/>
        <v>0</v>
      </c>
      <c r="I272" s="22">
        <f t="shared" si="105"/>
        <v>0</v>
      </c>
      <c r="J272" s="22">
        <f t="shared" si="105"/>
        <v>0</v>
      </c>
      <c r="K272" s="22">
        <f t="shared" si="105"/>
        <v>18600</v>
      </c>
      <c r="L272" s="22">
        <f t="shared" si="105"/>
        <v>18600</v>
      </c>
    </row>
    <row r="273" spans="1:12" x14ac:dyDescent="0.2">
      <c r="A273" s="14" t="s">
        <v>43</v>
      </c>
      <c r="B273" s="11">
        <f t="shared" si="104"/>
        <v>0</v>
      </c>
      <c r="C273" s="11">
        <f t="shared" si="104"/>
        <v>466</v>
      </c>
      <c r="D273" s="11">
        <f t="shared" si="104"/>
        <v>466</v>
      </c>
      <c r="E273" s="11">
        <f t="shared" si="105"/>
        <v>0</v>
      </c>
      <c r="F273" s="11">
        <f t="shared" si="105"/>
        <v>466</v>
      </c>
      <c r="G273" s="11">
        <f t="shared" si="105"/>
        <v>466</v>
      </c>
      <c r="H273" s="11">
        <f t="shared" si="105"/>
        <v>0</v>
      </c>
      <c r="I273" s="11">
        <f t="shared" si="105"/>
        <v>0</v>
      </c>
      <c r="J273" s="11">
        <f t="shared" si="105"/>
        <v>0</v>
      </c>
      <c r="K273" s="11">
        <f t="shared" si="105"/>
        <v>466</v>
      </c>
      <c r="L273" s="11">
        <f t="shared" si="105"/>
        <v>466</v>
      </c>
    </row>
    <row r="274" spans="1:12" x14ac:dyDescent="0.2">
      <c r="A274" s="14" t="s">
        <v>44</v>
      </c>
      <c r="B274" s="11">
        <f t="shared" si="104"/>
        <v>0</v>
      </c>
      <c r="C274" s="11">
        <f t="shared" si="104"/>
        <v>0</v>
      </c>
      <c r="D274" s="11">
        <f t="shared" si="104"/>
        <v>0</v>
      </c>
      <c r="E274" s="11">
        <f t="shared" ref="E274:L282" si="106">SUM(E60,E132,E203)</f>
        <v>0</v>
      </c>
      <c r="F274" s="11">
        <f t="shared" si="106"/>
        <v>0</v>
      </c>
      <c r="G274" s="11">
        <f t="shared" si="106"/>
        <v>0</v>
      </c>
      <c r="H274" s="11">
        <f t="shared" si="106"/>
        <v>65</v>
      </c>
      <c r="I274" s="11">
        <f t="shared" si="106"/>
        <v>0</v>
      </c>
      <c r="J274" s="11">
        <f t="shared" si="106"/>
        <v>65</v>
      </c>
      <c r="K274" s="11">
        <f t="shared" si="106"/>
        <v>0</v>
      </c>
      <c r="L274" s="11">
        <f t="shared" si="106"/>
        <v>65</v>
      </c>
    </row>
    <row r="275" spans="1:12" x14ac:dyDescent="0.2">
      <c r="A275" s="37" t="s">
        <v>45</v>
      </c>
      <c r="B275" s="22">
        <f t="shared" si="104"/>
        <v>0</v>
      </c>
      <c r="C275" s="22">
        <f t="shared" si="104"/>
        <v>466</v>
      </c>
      <c r="D275" s="22">
        <f t="shared" si="104"/>
        <v>466</v>
      </c>
      <c r="E275" s="22">
        <f t="shared" si="106"/>
        <v>0</v>
      </c>
      <c r="F275" s="22">
        <f t="shared" si="106"/>
        <v>466</v>
      </c>
      <c r="G275" s="22">
        <f t="shared" si="106"/>
        <v>466</v>
      </c>
      <c r="H275" s="22">
        <f t="shared" si="106"/>
        <v>65</v>
      </c>
      <c r="I275" s="22">
        <f t="shared" si="106"/>
        <v>0</v>
      </c>
      <c r="J275" s="22">
        <f t="shared" si="106"/>
        <v>65</v>
      </c>
      <c r="K275" s="22">
        <f t="shared" si="106"/>
        <v>466</v>
      </c>
      <c r="L275" s="22">
        <f t="shared" si="106"/>
        <v>531</v>
      </c>
    </row>
    <row r="276" spans="1:12" x14ac:dyDescent="0.2">
      <c r="A276" s="15" t="s">
        <v>46</v>
      </c>
      <c r="B276" s="22">
        <f t="shared" si="104"/>
        <v>21840581</v>
      </c>
      <c r="C276" s="22">
        <f t="shared" si="104"/>
        <v>26390</v>
      </c>
      <c r="D276" s="22">
        <f t="shared" si="104"/>
        <v>21866971</v>
      </c>
      <c r="E276" s="22">
        <f t="shared" si="106"/>
        <v>21840581</v>
      </c>
      <c r="F276" s="22">
        <f t="shared" si="106"/>
        <v>26390</v>
      </c>
      <c r="G276" s="22">
        <f t="shared" si="106"/>
        <v>21866971</v>
      </c>
      <c r="H276" s="22">
        <f t="shared" si="106"/>
        <v>228594</v>
      </c>
      <c r="I276" s="22">
        <f t="shared" si="106"/>
        <v>0</v>
      </c>
      <c r="J276" s="22">
        <f t="shared" si="106"/>
        <v>22069175</v>
      </c>
      <c r="K276" s="22">
        <f t="shared" si="106"/>
        <v>26390</v>
      </c>
      <c r="L276" s="22">
        <f t="shared" si="106"/>
        <v>22095565</v>
      </c>
    </row>
    <row r="277" spans="1:12" x14ac:dyDescent="0.2">
      <c r="A277" s="38" t="s">
        <v>56</v>
      </c>
      <c r="B277" s="24">
        <f t="shared" si="104"/>
        <v>706427</v>
      </c>
      <c r="C277" s="24">
        <f t="shared" si="104"/>
        <v>0</v>
      </c>
      <c r="D277" s="24">
        <f t="shared" si="104"/>
        <v>706427</v>
      </c>
      <c r="E277" s="11">
        <f t="shared" si="106"/>
        <v>706427</v>
      </c>
      <c r="F277" s="11">
        <f t="shared" si="106"/>
        <v>0</v>
      </c>
      <c r="G277" s="11">
        <f t="shared" si="106"/>
        <v>706427</v>
      </c>
      <c r="H277" s="24">
        <f t="shared" si="106"/>
        <v>0</v>
      </c>
      <c r="I277" s="24">
        <f t="shared" si="106"/>
        <v>0</v>
      </c>
      <c r="J277" s="24">
        <f t="shared" si="106"/>
        <v>706427</v>
      </c>
      <c r="K277" s="24">
        <f t="shared" si="106"/>
        <v>0</v>
      </c>
      <c r="L277" s="24">
        <f t="shared" si="106"/>
        <v>706427</v>
      </c>
    </row>
    <row r="278" spans="1:12" x14ac:dyDescent="0.2">
      <c r="A278" s="38" t="s">
        <v>65</v>
      </c>
      <c r="B278" s="24">
        <f t="shared" si="104"/>
        <v>750000</v>
      </c>
      <c r="C278" s="24">
        <f t="shared" si="104"/>
        <v>0</v>
      </c>
      <c r="D278" s="24">
        <f t="shared" si="104"/>
        <v>750000</v>
      </c>
      <c r="E278" s="11">
        <f t="shared" si="106"/>
        <v>750000</v>
      </c>
      <c r="F278" s="11">
        <f t="shared" si="106"/>
        <v>0</v>
      </c>
      <c r="G278" s="11">
        <f t="shared" si="106"/>
        <v>750000</v>
      </c>
      <c r="H278" s="24">
        <f t="shared" si="106"/>
        <v>0</v>
      </c>
      <c r="I278" s="24">
        <f t="shared" si="106"/>
        <v>0</v>
      </c>
      <c r="J278" s="24">
        <f t="shared" si="106"/>
        <v>750000</v>
      </c>
      <c r="K278" s="24">
        <f t="shared" si="106"/>
        <v>0</v>
      </c>
      <c r="L278" s="24">
        <f t="shared" si="106"/>
        <v>750000</v>
      </c>
    </row>
    <row r="279" spans="1:12" x14ac:dyDescent="0.2">
      <c r="A279" s="39" t="s">
        <v>50</v>
      </c>
      <c r="B279" s="24">
        <f t="shared" si="104"/>
        <v>9779142</v>
      </c>
      <c r="C279" s="24">
        <f t="shared" si="104"/>
        <v>0</v>
      </c>
      <c r="D279" s="24">
        <f t="shared" si="104"/>
        <v>9779142</v>
      </c>
      <c r="E279" s="11">
        <f t="shared" si="106"/>
        <v>9779142</v>
      </c>
      <c r="F279" s="11">
        <f t="shared" si="106"/>
        <v>0</v>
      </c>
      <c r="G279" s="11">
        <f t="shared" si="106"/>
        <v>9779142</v>
      </c>
      <c r="H279" s="24">
        <f t="shared" si="106"/>
        <v>-7818</v>
      </c>
      <c r="I279" s="24">
        <f t="shared" si="106"/>
        <v>0</v>
      </c>
      <c r="J279" s="24">
        <f t="shared" si="106"/>
        <v>9771324</v>
      </c>
      <c r="K279" s="24">
        <f t="shared" si="106"/>
        <v>0</v>
      </c>
      <c r="L279" s="24">
        <f t="shared" si="106"/>
        <v>9771324</v>
      </c>
    </row>
    <row r="280" spans="1:12" x14ac:dyDescent="0.2">
      <c r="A280" s="39" t="s">
        <v>60</v>
      </c>
      <c r="B280" s="24">
        <f t="shared" si="104"/>
        <v>0</v>
      </c>
      <c r="C280" s="24">
        <f t="shared" si="104"/>
        <v>0</v>
      </c>
      <c r="D280" s="24">
        <f t="shared" si="104"/>
        <v>0</v>
      </c>
      <c r="E280" s="11">
        <f t="shared" si="106"/>
        <v>0</v>
      </c>
      <c r="F280" s="11">
        <f t="shared" si="106"/>
        <v>0</v>
      </c>
      <c r="G280" s="11">
        <f t="shared" si="106"/>
        <v>0</v>
      </c>
      <c r="H280" s="24">
        <f t="shared" si="106"/>
        <v>86535</v>
      </c>
      <c r="I280" s="24">
        <f t="shared" si="106"/>
        <v>0</v>
      </c>
      <c r="J280" s="24">
        <f t="shared" si="106"/>
        <v>86535</v>
      </c>
      <c r="K280" s="24">
        <f t="shared" si="106"/>
        <v>0</v>
      </c>
      <c r="L280" s="24">
        <f t="shared" si="106"/>
        <v>86535</v>
      </c>
    </row>
    <row r="281" spans="1:12" x14ac:dyDescent="0.2">
      <c r="A281" s="37" t="s">
        <v>47</v>
      </c>
      <c r="B281" s="22">
        <f t="shared" si="104"/>
        <v>11235569</v>
      </c>
      <c r="C281" s="22">
        <f t="shared" si="104"/>
        <v>0</v>
      </c>
      <c r="D281" s="22">
        <f t="shared" si="104"/>
        <v>11235569</v>
      </c>
      <c r="E281" s="22">
        <f t="shared" si="106"/>
        <v>11235569</v>
      </c>
      <c r="F281" s="22">
        <f t="shared" si="106"/>
        <v>0</v>
      </c>
      <c r="G281" s="22">
        <f t="shared" si="106"/>
        <v>11235569</v>
      </c>
      <c r="H281" s="22">
        <f t="shared" si="106"/>
        <v>78717</v>
      </c>
      <c r="I281" s="22">
        <f t="shared" si="106"/>
        <v>0</v>
      </c>
      <c r="J281" s="22">
        <f t="shared" si="106"/>
        <v>11314286</v>
      </c>
      <c r="K281" s="22">
        <f t="shared" si="106"/>
        <v>0</v>
      </c>
      <c r="L281" s="22">
        <f t="shared" si="106"/>
        <v>11314286</v>
      </c>
    </row>
    <row r="282" spans="1:12" x14ac:dyDescent="0.2">
      <c r="A282" s="41" t="s">
        <v>9</v>
      </c>
      <c r="B282" s="22">
        <f t="shared" si="104"/>
        <v>33076150</v>
      </c>
      <c r="C282" s="22">
        <f t="shared" si="104"/>
        <v>26390</v>
      </c>
      <c r="D282" s="22">
        <f t="shared" si="104"/>
        <v>33102540</v>
      </c>
      <c r="E282" s="22">
        <f t="shared" si="106"/>
        <v>33076150</v>
      </c>
      <c r="F282" s="22">
        <f t="shared" si="106"/>
        <v>26390</v>
      </c>
      <c r="G282" s="22">
        <f t="shared" si="106"/>
        <v>33102540</v>
      </c>
      <c r="H282" s="22">
        <f t="shared" si="106"/>
        <v>307311</v>
      </c>
      <c r="I282" s="22">
        <f t="shared" si="106"/>
        <v>0</v>
      </c>
      <c r="J282" s="22">
        <f t="shared" si="106"/>
        <v>33383461</v>
      </c>
      <c r="K282" s="22">
        <f t="shared" si="106"/>
        <v>26390</v>
      </c>
      <c r="L282" s="22">
        <f t="shared" si="106"/>
        <v>33409851</v>
      </c>
    </row>
  </sheetData>
  <mergeCells count="40">
    <mergeCell ref="C2:L2"/>
    <mergeCell ref="B5:L5"/>
    <mergeCell ref="A3:L3"/>
    <mergeCell ref="B219:L219"/>
    <mergeCell ref="H149:I149"/>
    <mergeCell ref="J149:L149"/>
    <mergeCell ref="K73:L73"/>
    <mergeCell ref="A217:L217"/>
    <mergeCell ref="A75:L75"/>
    <mergeCell ref="A77:A79"/>
    <mergeCell ref="H220:I220"/>
    <mergeCell ref="J220:L220"/>
    <mergeCell ref="K216:L216"/>
    <mergeCell ref="K145:L145"/>
    <mergeCell ref="H78:I78"/>
    <mergeCell ref="J78:L78"/>
    <mergeCell ref="B148:L148"/>
    <mergeCell ref="E220:G220"/>
    <mergeCell ref="B78:B79"/>
    <mergeCell ref="D78:D79"/>
    <mergeCell ref="C78:C79"/>
    <mergeCell ref="H6:I6"/>
    <mergeCell ref="J6:L6"/>
    <mergeCell ref="B77:L77"/>
    <mergeCell ref="D149:D150"/>
    <mergeCell ref="C149:C150"/>
    <mergeCell ref="E78:G78"/>
    <mergeCell ref="E149:G149"/>
    <mergeCell ref="D6:D7"/>
    <mergeCell ref="C6:C7"/>
    <mergeCell ref="A146:L146"/>
    <mergeCell ref="A148:A150"/>
    <mergeCell ref="B6:B7"/>
    <mergeCell ref="A5:A7"/>
    <mergeCell ref="A219:A221"/>
    <mergeCell ref="B220:B221"/>
    <mergeCell ref="D220:D221"/>
    <mergeCell ref="C220:C221"/>
    <mergeCell ref="E6:G6"/>
    <mergeCell ref="B149:B150"/>
  </mergeCells>
  <phoneticPr fontId="0" type="noConversion"/>
  <printOptions horizontalCentered="1"/>
  <pageMargins left="0.78740157480314965" right="0.78740157480314965" top="0.78740157480314965" bottom="0.39370078740157483" header="0.51181102362204722" footer="0.51181102362204722"/>
  <pageSetup paperSize="9" scale="51" orientation="portrait" r:id="rId1"/>
  <headerFooter alignWithMargins="0">
    <oddFooter>&amp;C&amp;P</oddFooter>
  </headerFooter>
  <rowBreaks count="3" manualBreakCount="3">
    <brk id="68" max="16383" man="1"/>
    <brk id="140" max="16383" man="1"/>
    <brk id="2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Polg. Hiv. Komárom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Boráros Barbara</dc:creator>
  <cp:lastModifiedBy>Boráros Barbara</cp:lastModifiedBy>
  <cp:lastPrinted>2021-04-23T10:04:05Z</cp:lastPrinted>
  <dcterms:created xsi:type="dcterms:W3CDTF">2007-01-15T13:09:11Z</dcterms:created>
  <dcterms:modified xsi:type="dcterms:W3CDTF">2021-06-25T09:05:26Z</dcterms:modified>
</cp:coreProperties>
</file>