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X:\d\2021\14_2021 mellékletei\"/>
    </mc:Choice>
  </mc:AlternateContent>
  <xr:revisionPtr revIDLastSave="0" documentId="14_{8D68F1DA-E7C5-4BF1-8CFE-D04A3C3DB33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unka1" sheetId="1" r:id="rId1"/>
    <sheet name="Munka2" sheetId="2" r:id="rId2"/>
    <sheet name="Munka3" sheetId="3" r:id="rId3"/>
  </sheets>
  <definedNames>
    <definedName name="_xlnm.Print_Area" localSheetId="0">Munka1!$A$1:$L$118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06" i="1" l="1"/>
  <c r="L106" i="1"/>
  <c r="K106" i="1"/>
  <c r="J106" i="1"/>
  <c r="C57" i="1"/>
  <c r="E57" i="1"/>
  <c r="F57" i="1"/>
  <c r="H57" i="1"/>
  <c r="I57" i="1"/>
  <c r="B57" i="1"/>
  <c r="C11" i="1"/>
  <c r="E11" i="1"/>
  <c r="F11" i="1"/>
  <c r="H11" i="1"/>
  <c r="I11" i="1"/>
  <c r="B11" i="1"/>
  <c r="K37" i="1"/>
  <c r="J37" i="1"/>
  <c r="C72" i="1"/>
  <c r="E72" i="1"/>
  <c r="F72" i="1"/>
  <c r="H72" i="1"/>
  <c r="I72" i="1"/>
  <c r="B72" i="1"/>
  <c r="B43" i="1"/>
  <c r="B39" i="1"/>
  <c r="C83" i="1"/>
  <c r="E83" i="1"/>
  <c r="F83" i="1"/>
  <c r="H83" i="1"/>
  <c r="I83" i="1"/>
  <c r="B83" i="1"/>
  <c r="K86" i="1"/>
  <c r="J86" i="1"/>
  <c r="K84" i="1"/>
  <c r="J84" i="1"/>
  <c r="K51" i="1"/>
  <c r="K50" i="1" s="1"/>
  <c r="J51" i="1"/>
  <c r="J50" i="1" s="1"/>
  <c r="C50" i="1"/>
  <c r="D50" i="1"/>
  <c r="E50" i="1"/>
  <c r="F50" i="1"/>
  <c r="G50" i="1"/>
  <c r="H50" i="1"/>
  <c r="I50" i="1"/>
  <c r="B50" i="1"/>
  <c r="L84" i="1" l="1"/>
  <c r="L86" i="1"/>
  <c r="L37" i="1"/>
  <c r="L51" i="1"/>
  <c r="L50" i="1" s="1"/>
  <c r="K74" i="1"/>
  <c r="K75" i="1"/>
  <c r="J75" i="1"/>
  <c r="K81" i="1"/>
  <c r="K80" i="1" s="1"/>
  <c r="J81" i="1"/>
  <c r="J80" i="1" s="1"/>
  <c r="C80" i="1"/>
  <c r="D80" i="1"/>
  <c r="E80" i="1"/>
  <c r="F80" i="1"/>
  <c r="G80" i="1"/>
  <c r="H80" i="1"/>
  <c r="I80" i="1"/>
  <c r="B80" i="1"/>
  <c r="K59" i="1"/>
  <c r="K60" i="1"/>
  <c r="K61" i="1"/>
  <c r="K62" i="1"/>
  <c r="K63" i="1"/>
  <c r="K64" i="1"/>
  <c r="J64" i="1"/>
  <c r="K58" i="1"/>
  <c r="J58" i="1"/>
  <c r="K85" i="1"/>
  <c r="J85" i="1"/>
  <c r="K57" i="1" l="1"/>
  <c r="L75" i="1"/>
  <c r="L85" i="1"/>
  <c r="L58" i="1"/>
  <c r="L64" i="1"/>
  <c r="L81" i="1"/>
  <c r="L80" i="1" s="1"/>
  <c r="J59" i="1"/>
  <c r="L59" i="1" s="1"/>
  <c r="G59" i="1"/>
  <c r="D59" i="1"/>
  <c r="K87" i="1"/>
  <c r="K83" i="1" s="1"/>
  <c r="D87" i="1"/>
  <c r="D83" i="1" s="1"/>
  <c r="K70" i="1"/>
  <c r="K69" i="1" s="1"/>
  <c r="J70" i="1"/>
  <c r="J69" i="1" s="1"/>
  <c r="C69" i="1"/>
  <c r="E69" i="1"/>
  <c r="F69" i="1"/>
  <c r="H69" i="1"/>
  <c r="I69" i="1"/>
  <c r="C77" i="1"/>
  <c r="E77" i="1"/>
  <c r="F77" i="1"/>
  <c r="H77" i="1"/>
  <c r="I77" i="1"/>
  <c r="K77" i="1"/>
  <c r="K55" i="1"/>
  <c r="J55" i="1"/>
  <c r="K54" i="1"/>
  <c r="J54" i="1"/>
  <c r="G54" i="1"/>
  <c r="K67" i="1"/>
  <c r="K66" i="1" s="1"/>
  <c r="J67" i="1"/>
  <c r="J66" i="1" s="1"/>
  <c r="G67" i="1"/>
  <c r="G66" i="1" s="1"/>
  <c r="D67" i="1"/>
  <c r="D66" i="1" s="1"/>
  <c r="C66" i="1"/>
  <c r="E66" i="1"/>
  <c r="F66" i="1"/>
  <c r="H66" i="1"/>
  <c r="I66" i="1"/>
  <c r="B66" i="1"/>
  <c r="J61" i="1"/>
  <c r="L61" i="1" s="1"/>
  <c r="J62" i="1"/>
  <c r="L62" i="1" s="1"/>
  <c r="J63" i="1"/>
  <c r="L63" i="1" s="1"/>
  <c r="J60" i="1"/>
  <c r="L60" i="1" s="1"/>
  <c r="G61" i="1"/>
  <c r="G62" i="1"/>
  <c r="G63" i="1"/>
  <c r="G60" i="1"/>
  <c r="D61" i="1"/>
  <c r="D62" i="1"/>
  <c r="D63" i="1"/>
  <c r="D60" i="1"/>
  <c r="D55" i="1"/>
  <c r="D54" i="1"/>
  <c r="C53" i="1"/>
  <c r="K46" i="1"/>
  <c r="J46" i="1"/>
  <c r="G46" i="1"/>
  <c r="G48" i="1"/>
  <c r="G45" i="1"/>
  <c r="D46" i="1"/>
  <c r="D48" i="1"/>
  <c r="D45" i="1"/>
  <c r="D41" i="1"/>
  <c r="C43" i="1"/>
  <c r="E43" i="1"/>
  <c r="C39" i="1"/>
  <c r="E39" i="1"/>
  <c r="F39" i="1"/>
  <c r="H39" i="1"/>
  <c r="I39" i="1"/>
  <c r="B77" i="1"/>
  <c r="B69" i="1"/>
  <c r="B53" i="1"/>
  <c r="K116" i="1"/>
  <c r="B9" i="1" l="1"/>
  <c r="C9" i="1"/>
  <c r="D57" i="1"/>
  <c r="J57" i="1"/>
  <c r="G57" i="1"/>
  <c r="L57" i="1"/>
  <c r="L55" i="1"/>
  <c r="L54" i="1"/>
  <c r="D43" i="1"/>
  <c r="L67" i="1"/>
  <c r="L66" i="1" s="1"/>
  <c r="D53" i="1"/>
  <c r="K45" i="1"/>
  <c r="J45" i="1"/>
  <c r="C91" i="1"/>
  <c r="E91" i="1"/>
  <c r="F91" i="1"/>
  <c r="H91" i="1"/>
  <c r="I91" i="1"/>
  <c r="B91" i="1"/>
  <c r="G87" i="1"/>
  <c r="G83" i="1" s="1"/>
  <c r="G41" i="1"/>
  <c r="L46" i="1" l="1"/>
  <c r="L45" i="1"/>
  <c r="J87" i="1" l="1"/>
  <c r="J83" i="1" s="1"/>
  <c r="K41" i="1" l="1"/>
  <c r="J41" i="1"/>
  <c r="L41" i="1" l="1"/>
  <c r="K99" i="1"/>
  <c r="K100" i="1"/>
  <c r="K101" i="1"/>
  <c r="K102" i="1"/>
  <c r="K103" i="1"/>
  <c r="K104" i="1"/>
  <c r="K105" i="1"/>
  <c r="K107" i="1"/>
  <c r="K108" i="1"/>
  <c r="K109" i="1"/>
  <c r="K110" i="1"/>
  <c r="K111" i="1"/>
  <c r="K112" i="1"/>
  <c r="K113" i="1"/>
  <c r="K114" i="1"/>
  <c r="K115" i="1"/>
  <c r="J100" i="1"/>
  <c r="J101" i="1"/>
  <c r="J102" i="1"/>
  <c r="J103" i="1"/>
  <c r="J104" i="1"/>
  <c r="J105" i="1"/>
  <c r="J107" i="1"/>
  <c r="J108" i="1"/>
  <c r="J109" i="1"/>
  <c r="J110" i="1"/>
  <c r="J111" i="1"/>
  <c r="J112" i="1"/>
  <c r="J113" i="1"/>
  <c r="J114" i="1"/>
  <c r="J115" i="1"/>
  <c r="J116" i="1"/>
  <c r="G100" i="1"/>
  <c r="G101" i="1"/>
  <c r="G102" i="1"/>
  <c r="G103" i="1"/>
  <c r="G104" i="1"/>
  <c r="G105" i="1"/>
  <c r="G107" i="1"/>
  <c r="G108" i="1"/>
  <c r="G109" i="1"/>
  <c r="G110" i="1"/>
  <c r="G111" i="1"/>
  <c r="G112" i="1"/>
  <c r="G113" i="1"/>
  <c r="G114" i="1"/>
  <c r="G115" i="1"/>
  <c r="G116" i="1"/>
  <c r="I89" i="1"/>
  <c r="E89" i="1"/>
  <c r="F89" i="1"/>
  <c r="H89" i="1"/>
  <c r="D116" i="1"/>
  <c r="D115" i="1"/>
  <c r="D114" i="1"/>
  <c r="D113" i="1"/>
  <c r="D112" i="1"/>
  <c r="D111" i="1"/>
  <c r="D110" i="1"/>
  <c r="D109" i="1"/>
  <c r="D108" i="1"/>
  <c r="D107" i="1"/>
  <c r="D105" i="1"/>
  <c r="D104" i="1"/>
  <c r="D103" i="1"/>
  <c r="D102" i="1"/>
  <c r="D101" i="1"/>
  <c r="D100" i="1"/>
  <c r="D99" i="1"/>
  <c r="C98" i="1"/>
  <c r="B98" i="1"/>
  <c r="D96" i="1"/>
  <c r="D95" i="1"/>
  <c r="D93" i="1"/>
  <c r="D92" i="1"/>
  <c r="C89" i="1"/>
  <c r="B89" i="1"/>
  <c r="E53" i="1"/>
  <c r="E9" i="1" s="1"/>
  <c r="F53" i="1"/>
  <c r="H53" i="1"/>
  <c r="I53" i="1"/>
  <c r="L70" i="1"/>
  <c r="L69" i="1" s="1"/>
  <c r="J73" i="1"/>
  <c r="J74" i="1"/>
  <c r="L74" i="1" s="1"/>
  <c r="J78" i="1"/>
  <c r="G70" i="1"/>
  <c r="G69" i="1" s="1"/>
  <c r="G73" i="1"/>
  <c r="G74" i="1"/>
  <c r="G78" i="1"/>
  <c r="G77" i="1" s="1"/>
  <c r="F43" i="1"/>
  <c r="H48" i="1"/>
  <c r="I48" i="1"/>
  <c r="D78" i="1"/>
  <c r="D77" i="1" s="1"/>
  <c r="D74" i="1"/>
  <c r="D73" i="1"/>
  <c r="D72" i="1" s="1"/>
  <c r="D70" i="1"/>
  <c r="D69" i="1" s="1"/>
  <c r="D40" i="1"/>
  <c r="D39" i="1" s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J72" i="1" l="1"/>
  <c r="G72" i="1"/>
  <c r="L110" i="1"/>
  <c r="L103" i="1"/>
  <c r="L101" i="1"/>
  <c r="D11" i="1"/>
  <c r="D9" i="1" s="1"/>
  <c r="F9" i="1"/>
  <c r="I43" i="1"/>
  <c r="I9" i="1" s="1"/>
  <c r="K48" i="1"/>
  <c r="H43" i="1"/>
  <c r="H9" i="1" s="1"/>
  <c r="J48" i="1"/>
  <c r="L78" i="1"/>
  <c r="L77" i="1" s="1"/>
  <c r="J77" i="1"/>
  <c r="D91" i="1"/>
  <c r="D89" i="1" s="1"/>
  <c r="L112" i="1"/>
  <c r="L108" i="1"/>
  <c r="B118" i="1"/>
  <c r="C118" i="1"/>
  <c r="L116" i="1"/>
  <c r="L114" i="1"/>
  <c r="L111" i="1"/>
  <c r="L107" i="1"/>
  <c r="L104" i="1"/>
  <c r="L102" i="1"/>
  <c r="L115" i="1"/>
  <c r="L113" i="1"/>
  <c r="L109" i="1"/>
  <c r="L105" i="1"/>
  <c r="L100" i="1"/>
  <c r="D98" i="1"/>
  <c r="L48" i="1" l="1"/>
  <c r="K90" i="1"/>
  <c r="K92" i="1"/>
  <c r="K93" i="1"/>
  <c r="K94" i="1"/>
  <c r="K95" i="1"/>
  <c r="K96" i="1"/>
  <c r="J90" i="1"/>
  <c r="J92" i="1"/>
  <c r="J93" i="1"/>
  <c r="J94" i="1"/>
  <c r="J95" i="1"/>
  <c r="J96" i="1"/>
  <c r="J99" i="1"/>
  <c r="L99" i="1" s="1"/>
  <c r="G90" i="1"/>
  <c r="G92" i="1"/>
  <c r="G93" i="1"/>
  <c r="G94" i="1"/>
  <c r="G95" i="1"/>
  <c r="G96" i="1"/>
  <c r="G99" i="1"/>
  <c r="K73" i="1"/>
  <c r="K72" i="1" s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40" i="1"/>
  <c r="K39" i="1" s="1"/>
  <c r="K43" i="1"/>
  <c r="K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40" i="1"/>
  <c r="J39" i="1" s="1"/>
  <c r="J43" i="1"/>
  <c r="J12" i="1"/>
  <c r="E98" i="1"/>
  <c r="F98" i="1"/>
  <c r="H98" i="1"/>
  <c r="I98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40" i="1"/>
  <c r="G39" i="1" s="1"/>
  <c r="G43" i="1"/>
  <c r="G55" i="1"/>
  <c r="G12" i="1"/>
  <c r="G11" i="1" l="1"/>
  <c r="K11" i="1"/>
  <c r="J11" i="1"/>
  <c r="J91" i="1"/>
  <c r="J89" i="1" s="1"/>
  <c r="L73" i="1"/>
  <c r="L72" i="1" s="1"/>
  <c r="G53" i="1"/>
  <c r="G9" i="1" s="1"/>
  <c r="J53" i="1"/>
  <c r="K53" i="1"/>
  <c r="K91" i="1"/>
  <c r="K89" i="1" s="1"/>
  <c r="G91" i="1"/>
  <c r="G89" i="1" s="1"/>
  <c r="E118" i="1"/>
  <c r="G98" i="1"/>
  <c r="J98" i="1"/>
  <c r="K98" i="1"/>
  <c r="L27" i="1"/>
  <c r="J9" i="1" l="1"/>
  <c r="K9" i="1"/>
  <c r="G118" i="1"/>
  <c r="L87" i="1"/>
  <c r="L83" i="1" s="1"/>
  <c r="F118" i="1"/>
  <c r="H118" i="1"/>
  <c r="I118" i="1" l="1"/>
  <c r="L12" i="1"/>
  <c r="L34" i="1"/>
  <c r="L30" i="1"/>
  <c r="L28" i="1"/>
  <c r="L25" i="1"/>
  <c r="L23" i="1"/>
  <c r="L21" i="1"/>
  <c r="L19" i="1"/>
  <c r="L17" i="1"/>
  <c r="L15" i="1"/>
  <c r="L13" i="1"/>
  <c r="L95" i="1"/>
  <c r="L40" i="1"/>
  <c r="L39" i="1" s="1"/>
  <c r="L35" i="1"/>
  <c r="L31" i="1"/>
  <c r="L26" i="1"/>
  <c r="L22" i="1"/>
  <c r="L18" i="1"/>
  <c r="L14" i="1"/>
  <c r="L33" i="1"/>
  <c r="L29" i="1"/>
  <c r="L24" i="1"/>
  <c r="L20" i="1"/>
  <c r="L16" i="1"/>
  <c r="L96" i="1"/>
  <c r="L43" i="1"/>
  <c r="L93" i="1"/>
  <c r="L94" i="1"/>
  <c r="L90" i="1"/>
  <c r="L36" i="1"/>
  <c r="L32" i="1"/>
  <c r="L92" i="1"/>
  <c r="L11" i="1" l="1"/>
  <c r="L53" i="1"/>
  <c r="L91" i="1"/>
  <c r="L89" i="1" s="1"/>
  <c r="J118" i="1"/>
  <c r="K118" i="1"/>
  <c r="L98" i="1"/>
  <c r="L9" i="1" l="1"/>
  <c r="L118" i="1" s="1"/>
  <c r="D118" i="1" l="1"/>
</calcChain>
</file>

<file path=xl/sharedStrings.xml><?xml version="1.0" encoding="utf-8"?>
<sst xmlns="http://schemas.openxmlformats.org/spreadsheetml/2006/main" count="113" uniqueCount="105">
  <si>
    <t>Beruházás megnevezése</t>
  </si>
  <si>
    <t>Beruházási kiadások összesen</t>
  </si>
  <si>
    <t>Útépítések</t>
  </si>
  <si>
    <t>Kötelező feladatok</t>
  </si>
  <si>
    <t>Önként vállalt feladatok</t>
  </si>
  <si>
    <t>E Ft</t>
  </si>
  <si>
    <t>045120 Út, autópálya építése</t>
  </si>
  <si>
    <t>064010 Közvilágítás</t>
  </si>
  <si>
    <t>013350 Az önkormányzati vagyonnal való gazdálkodással kapcsolatos feladatok</t>
  </si>
  <si>
    <t>Komárom Város Önkormányzata összesen</t>
  </si>
  <si>
    <t>Kisértékű tárgyi eszköz beszerzés</t>
  </si>
  <si>
    <t>Gazdasági szervezettel működő intézmények összesen</t>
  </si>
  <si>
    <t>Gazdasági szervezettel nem rendelkező intézmények összesen</t>
  </si>
  <si>
    <t>091140 Óvodai nevelés, ellátás működési feladatai</t>
  </si>
  <si>
    <t xml:space="preserve">Komárom Város Egészségügyi Alapellátási Szolgálata kisértékű tárgyi eszköz </t>
  </si>
  <si>
    <t>Komáromi Kistáltos Óvoda kisértékű tárgyi eszközök</t>
  </si>
  <si>
    <t>Komáromi Napsugár Óvoda kisértékű tárgyi eszközök</t>
  </si>
  <si>
    <t>Komáromi Tóparti Óvoda kisértékű tárgyi eszközök</t>
  </si>
  <si>
    <t>Komáromi Csillag Óvoda kisértékű tárgyi eszközök</t>
  </si>
  <si>
    <t>Komárom Város Egyesített Szociális Intézménye kisértékű tárgyi eszköz</t>
  </si>
  <si>
    <t>Jókai Mór Városi Könyvtár kisértékű tárgyi eszköz</t>
  </si>
  <si>
    <t>Komáromi Klapka György Múzeum kisértékű tárgyi eszköz</t>
  </si>
  <si>
    <t>Komáromi Polgármesteri Hivatal:</t>
  </si>
  <si>
    <t>066020 Város-, községgazdálkodási egyéb szolgáltatások</t>
  </si>
  <si>
    <t>Komáromi Tám-Pont Család- és Gyermekjóléti Intézmény kisértékű tárgyi eszközök</t>
  </si>
  <si>
    <t>Hardver beszerzések</t>
  </si>
  <si>
    <t>kisértékű informatikai eszközök</t>
  </si>
  <si>
    <t>kisértékű egyéb gép, berendezés</t>
  </si>
  <si>
    <t>Geotermikus hőellátó rendszer kiépítése támogatásból</t>
  </si>
  <si>
    <t>8. melléklet</t>
  </si>
  <si>
    <t>Pályázatok és azokhoz kapcsolódó feladatok</t>
  </si>
  <si>
    <t>Immateriális javak beszerzése</t>
  </si>
  <si>
    <t xml:space="preserve">Út tervezések </t>
  </si>
  <si>
    <t>Humán szolgáltatások fejlesztése önerő</t>
  </si>
  <si>
    <t xml:space="preserve">Komarno Komárom közösségi közlekedés javítása támogatásból </t>
  </si>
  <si>
    <t>Kisértékű tárgyi eszközök</t>
  </si>
  <si>
    <t>Komarno Komárom közösségi közlekedés javítása önerő</t>
  </si>
  <si>
    <r>
      <t>Javasolt módos</t>
    </r>
    <r>
      <rPr>
        <b/>
        <sz val="10"/>
        <rFont val="Calibri"/>
        <family val="2"/>
        <charset val="238"/>
      </rPr>
      <t>í</t>
    </r>
    <r>
      <rPr>
        <b/>
        <sz val="10"/>
        <rFont val="Times New Roman CE"/>
        <family val="1"/>
        <charset val="238"/>
      </rPr>
      <t>tás</t>
    </r>
  </si>
  <si>
    <t xml:space="preserve"> Eredeti ei összesen</t>
  </si>
  <si>
    <t>Módostott ei összesen</t>
  </si>
  <si>
    <t>Mentősöknek orvosi eszközök</t>
  </si>
  <si>
    <t>Komárom Város szennyvízelvezetésének és tisztításának fejlesztése támogatásból</t>
  </si>
  <si>
    <t>LIMES pályázat támogatásból</t>
  </si>
  <si>
    <t>072044 Mentés</t>
  </si>
  <si>
    <t>Óvodai játszóterek fejlesztése</t>
  </si>
  <si>
    <t xml:space="preserve">Ipari park bővítése és zajvédelmi feladatok megvalósítása </t>
  </si>
  <si>
    <t>Ivóvíz projekt támogatásból</t>
  </si>
  <si>
    <t>Inkubátorházak fejlesztése eszközbeszerzés önerő</t>
  </si>
  <si>
    <t>Inkubátorházak fejlesztése építés önerő</t>
  </si>
  <si>
    <t>Nonprofit szolgáltatóház kialakítása eszközbeszerzés önerő</t>
  </si>
  <si>
    <t>Nonprofit szolgáltatóház kialakítás önerő</t>
  </si>
  <si>
    <t>KOMBI kerékpárkölcsönző rendszer dokkoló állomás kialakítás önerő</t>
  </si>
  <si>
    <t>Brigetio öröksége látogatóközpont eszközbeszerzés  önerő</t>
  </si>
  <si>
    <t xml:space="preserve">Helyi identitás és kohézió erősítése pályázati támogatásból </t>
  </si>
  <si>
    <t>LIMES közmű tervezési feladatok ( víz,csapadék,szennyvíz, elektromos hálózat,közvilágítás) önerő</t>
  </si>
  <si>
    <t>Limes látogatóközpont víziközműveinek kiépítése önerő</t>
  </si>
  <si>
    <t>CLLD önerő</t>
  </si>
  <si>
    <t>CLLD Monostor átalakítás támogatásból</t>
  </si>
  <si>
    <t>CLLD Szőny átalakítás támogatásból</t>
  </si>
  <si>
    <t>Klapka 200 eszközbeszerzés támogatásból</t>
  </si>
  <si>
    <t>Klapka 200 eszközbeszerzés önerő</t>
  </si>
  <si>
    <t>Kisprojekt alap eszközök támogatásból</t>
  </si>
  <si>
    <t>Kisprojekt alap eszközök önerő</t>
  </si>
  <si>
    <t>Tisztítsuk meg az országot eszközbeszerzés pályázati támogatásból</t>
  </si>
  <si>
    <t>Hungaro-Len KFT-ből kiválás útján létrejövő új cég üzletrészeink megvásárlása</t>
  </si>
  <si>
    <t>CTP+ további iparterület előkészítés- telekvásárlás</t>
  </si>
  <si>
    <t>Bekötő út Ipari parkban</t>
  </si>
  <si>
    <t>Járda építések</t>
  </si>
  <si>
    <t>Szőnyi ATM-hez vezető járda</t>
  </si>
  <si>
    <t>Közvilágítás korszerűsítés folytatása (LED)</t>
  </si>
  <si>
    <t>Guyon Richárd utca közvilágítási hálózat kiépítése</t>
  </si>
  <si>
    <t>ATM kihelyezés  (2 db)</t>
  </si>
  <si>
    <t>Duna-híd Látogatóközpont eszközvásárlás</t>
  </si>
  <si>
    <t>Jókai liget kiszolgáló helység riasztó rendszere</t>
  </si>
  <si>
    <t>Nonprofit Szolgáltató Ház kamera rendszere</t>
  </si>
  <si>
    <t>Nonprofit Szolgáltató Ház új fogyasztó bekapcsolása</t>
  </si>
  <si>
    <t xml:space="preserve">081061 Szabadidős park, fürdő és strandszolgáltatás </t>
  </si>
  <si>
    <t>Komthermál KFt törzstőke emelés</t>
  </si>
  <si>
    <t>Komáromi Napsugár Óvoda kerítés építés</t>
  </si>
  <si>
    <t>092260 Gimnázium és szakképző iskola tanulóinak oktatásával összefüggő működtetési feladatok</t>
  </si>
  <si>
    <t>Jókai Mór Gimnázium fűtőrendszer körszerűsítés</t>
  </si>
  <si>
    <t>104035 Gyermekétkeztetés bölcsődében, fogyatékosok nappali intézményében</t>
  </si>
  <si>
    <t xml:space="preserve">4/2021.(II.3.) önk rendelet eredeti ei </t>
  </si>
  <si>
    <t>Módosított előirányzat</t>
  </si>
  <si>
    <t>Komárom Város 2021. évi beruházási előirányzatának módosítása feladatonként (ÁFÁ-val)</t>
  </si>
  <si>
    <t>Zöld város pályázat eszközbeszerzés önerő</t>
  </si>
  <si>
    <t>081071 Üdülői szálláshely szolgáltatásés étkezés</t>
  </si>
  <si>
    <t>Engedélyezési tervek aktualizálása</t>
  </si>
  <si>
    <t>Nonprofit Szolgáltató Ház játszótér</t>
  </si>
  <si>
    <t>104030 Gyermekek napközbeni ellátása családi bölcsőde</t>
  </si>
  <si>
    <t>Vízórák beépítése</t>
  </si>
  <si>
    <t>052080 Szennyvízcsatorna építése, fenntartása, üzemeltetése</t>
  </si>
  <si>
    <t>Házi átemelő telepítése</t>
  </si>
  <si>
    <t>011130Önkormányzatok és önkormányzati hivatalok jogalkotó és általános igazgatási tevékenysége</t>
  </si>
  <si>
    <t xml:space="preserve">098051 Utazó gyógypedagógusi, utazó konduktori tevékenység szakmai feladatai </t>
  </si>
  <si>
    <t>Komáromi Szivárvány Óvoda biztonsági kamerarendszer</t>
  </si>
  <si>
    <t>Komáromi Kistáltos Óvoda biztonsági kamera rendszer</t>
  </si>
  <si>
    <t>Komáromi Gesztenyés Óvoda biztonsági kamera rendszer</t>
  </si>
  <si>
    <t>Komáromi Napsugár Óvoda biztonsági kamera rendszer</t>
  </si>
  <si>
    <t>Komáromi Tóparti Óvoda biztonsági kamera rendszer</t>
  </si>
  <si>
    <t>Komáromi Szőnyi Színes Óvoda biztonsági kamera rendszer</t>
  </si>
  <si>
    <t>Komáromi Csillag Óvoda biztonsági kamera rendszer</t>
  </si>
  <si>
    <t>Komáromi Aprótalpak Bölcsőde biztonsági kamera rendszer</t>
  </si>
  <si>
    <t>Komáromi Tám-Pont Család- és Gyermekjóléti Intézmény multifunkciós gép</t>
  </si>
  <si>
    <t xml:space="preserve">  14/2021. (VI.24.) önk rendelet mód. ei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</si>
</sst>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name val="Arial CE"/>
      <charset val="238"/>
    </font>
    <font>
      <b/>
      <sz val="10"/>
      <name val="Arial CE"/>
      <charset val="238"/>
    </font>
    <font>
      <b/>
      <sz val="8"/>
      <name val="Arial CE"/>
      <charset val="238"/>
    </font>
    <font>
      <sz val="8"/>
      <name val="Arial CE"/>
      <charset val="238"/>
    </font>
    <font>
      <u/>
      <sz val="8"/>
      <name val="Arial CE"/>
      <charset val="238"/>
    </font>
    <font>
      <b/>
      <sz val="9"/>
      <name val="Arial CE"/>
      <charset val="238"/>
    </font>
    <font>
      <b/>
      <u/>
      <sz val="8"/>
      <name val="Arial CE"/>
      <charset val="238"/>
    </font>
    <font>
      <b/>
      <u/>
      <sz val="10"/>
      <name val="Arial CE"/>
      <charset val="238"/>
    </font>
    <font>
      <b/>
      <sz val="10"/>
      <name val="Arial"/>
      <family val="2"/>
      <charset val="238"/>
    </font>
    <font>
      <b/>
      <sz val="10"/>
      <name val="Times New Roman CE"/>
      <family val="1"/>
      <charset val="238"/>
    </font>
    <font>
      <b/>
      <sz val="10"/>
      <name val="Calibri"/>
      <family val="2"/>
      <charset val="238"/>
    </font>
    <font>
      <sz val="10"/>
      <name val="Arial"/>
      <family val="2"/>
      <charset val="238"/>
    </font>
    <font>
      <b/>
      <sz val="10"/>
      <name val="Times New Roman"/>
      <family val="1"/>
      <charset val="238"/>
    </font>
    <font>
      <sz val="9"/>
      <name val="Arial CE"/>
      <charset val="238"/>
    </font>
    <font>
      <sz val="10"/>
      <name val="Times New Roman CE"/>
      <family val="1"/>
      <charset val="238"/>
    </font>
    <font>
      <b/>
      <sz val="9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gray0625"/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1" fillId="0" borderId="0"/>
  </cellStyleXfs>
  <cellXfs count="51">
    <xf numFmtId="0" fontId="0" fillId="0" borderId="0" xfId="0"/>
    <xf numFmtId="49" fontId="0" fillId="0" borderId="0" xfId="0" applyNumberFormat="1"/>
    <xf numFmtId="49" fontId="0" fillId="0" borderId="0" xfId="0" applyNumberFormat="1" applyBorder="1"/>
    <xf numFmtId="49" fontId="2" fillId="0" borderId="1" xfId="0" applyNumberFormat="1" applyFont="1" applyBorder="1"/>
    <xf numFmtId="3" fontId="2" fillId="0" borderId="1" xfId="0" applyNumberFormat="1" applyFont="1" applyBorder="1"/>
    <xf numFmtId="49" fontId="3" fillId="0" borderId="1" xfId="0" applyNumberFormat="1" applyFont="1" applyBorder="1"/>
    <xf numFmtId="3" fontId="3" fillId="0" borderId="1" xfId="0" applyNumberFormat="1" applyFont="1" applyBorder="1"/>
    <xf numFmtId="3" fontId="3" fillId="0" borderId="1" xfId="0" applyNumberFormat="1" applyFont="1" applyFill="1" applyBorder="1"/>
    <xf numFmtId="49" fontId="4" fillId="0" borderId="1" xfId="0" applyNumberFormat="1" applyFont="1" applyBorder="1"/>
    <xf numFmtId="3" fontId="3" fillId="0" borderId="1" xfId="0" applyNumberFormat="1" applyFont="1" applyBorder="1" applyAlignment="1"/>
    <xf numFmtId="3" fontId="3" fillId="0" borderId="1" xfId="0" applyNumberFormat="1" applyFont="1" applyFill="1" applyBorder="1" applyAlignment="1"/>
    <xf numFmtId="0" fontId="0" fillId="0" borderId="0" xfId="0" applyAlignment="1">
      <alignment horizontal="right"/>
    </xf>
    <xf numFmtId="0" fontId="0" fillId="0" borderId="0" xfId="0" applyFill="1"/>
    <xf numFmtId="0" fontId="7" fillId="2" borderId="1" xfId="0" applyFont="1" applyFill="1" applyBorder="1" applyAlignment="1">
      <alignment horizontal="left" vertical="center" wrapText="1"/>
    </xf>
    <xf numFmtId="49" fontId="6" fillId="2" borderId="1" xfId="0" applyNumberFormat="1" applyFont="1" applyFill="1" applyBorder="1"/>
    <xf numFmtId="3" fontId="2" fillId="2" borderId="1" xfId="0" applyNumberFormat="1" applyFont="1" applyFill="1" applyBorder="1"/>
    <xf numFmtId="3" fontId="5" fillId="2" borderId="1" xfId="0" applyNumberFormat="1" applyFont="1" applyFill="1" applyBorder="1" applyAlignment="1">
      <alignment horizontal="right" vertical="center" wrapText="1"/>
    </xf>
    <xf numFmtId="2" fontId="7" fillId="3" borderId="1" xfId="0" applyNumberFormat="1" applyFont="1" applyFill="1" applyBorder="1" applyAlignment="1">
      <alignment horizontal="left" vertical="center" wrapText="1"/>
    </xf>
    <xf numFmtId="2" fontId="5" fillId="3" borderId="1" xfId="0" applyNumberFormat="1" applyFont="1" applyFill="1" applyBorder="1" applyAlignment="1">
      <alignment horizontal="right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49" fontId="6" fillId="0" borderId="1" xfId="0" applyNumberFormat="1" applyFont="1" applyBorder="1"/>
    <xf numFmtId="3" fontId="3" fillId="3" borderId="1" xfId="0" applyNumberFormat="1" applyFont="1" applyFill="1" applyBorder="1" applyAlignment="1">
      <alignment horizontal="right" vertical="center" wrapText="1"/>
    </xf>
    <xf numFmtId="3" fontId="2" fillId="3" borderId="1" xfId="0" applyNumberFormat="1" applyFont="1" applyFill="1" applyBorder="1" applyAlignment="1">
      <alignment horizontal="right" vertical="center" wrapText="1"/>
    </xf>
    <xf numFmtId="3" fontId="3" fillId="4" borderId="1" xfId="0" applyNumberFormat="1" applyFont="1" applyFill="1" applyBorder="1" applyAlignment="1">
      <alignment horizontal="right" vertical="center" wrapText="1"/>
    </xf>
    <xf numFmtId="3" fontId="3" fillId="4" borderId="1" xfId="0" applyNumberFormat="1" applyFont="1" applyFill="1" applyBorder="1" applyAlignment="1"/>
    <xf numFmtId="49" fontId="3" fillId="4" borderId="1" xfId="0" applyNumberFormat="1" applyFont="1" applyFill="1" applyBorder="1"/>
    <xf numFmtId="0" fontId="3" fillId="0" borderId="0" xfId="0" applyFont="1" applyAlignment="1">
      <alignment horizontal="right"/>
    </xf>
    <xf numFmtId="0" fontId="5" fillId="0" borderId="1" xfId="0" applyFont="1" applyBorder="1" applyAlignment="1">
      <alignment horizontal="center" vertical="center" wrapText="1"/>
    </xf>
    <xf numFmtId="0" fontId="3" fillId="0" borderId="0" xfId="0" applyFont="1" applyAlignment="1"/>
    <xf numFmtId="3" fontId="3" fillId="0" borderId="0" xfId="0" applyNumberFormat="1" applyFont="1"/>
    <xf numFmtId="0" fontId="1" fillId="0" borderId="2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3" fontId="3" fillId="4" borderId="1" xfId="0" applyNumberFormat="1" applyFont="1" applyFill="1" applyBorder="1"/>
    <xf numFmtId="3" fontId="2" fillId="4" borderId="1" xfId="0" applyNumberFormat="1" applyFont="1" applyFill="1" applyBorder="1"/>
    <xf numFmtId="0" fontId="9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/>
    <xf numFmtId="0" fontId="0" fillId="0" borderId="1" xfId="0" applyFont="1" applyBorder="1"/>
    <xf numFmtId="0" fontId="14" fillId="0" borderId="1" xfId="0" applyFont="1" applyBorder="1" applyAlignment="1">
      <alignment horizontal="center" vertical="center" wrapText="1"/>
    </xf>
    <xf numFmtId="3" fontId="0" fillId="0" borderId="0" xfId="0" applyNumberFormat="1"/>
    <xf numFmtId="0" fontId="13" fillId="0" borderId="1" xfId="0" applyFont="1" applyBorder="1" applyAlignment="1">
      <alignment horizontal="center" vertical="center" wrapText="1"/>
    </xf>
    <xf numFmtId="0" fontId="0" fillId="4" borderId="1" xfId="0" applyFont="1" applyFill="1" applyBorder="1"/>
    <xf numFmtId="0" fontId="1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3" fontId="12" fillId="0" borderId="1" xfId="1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</cellXfs>
  <cellStyles count="2">
    <cellStyle name="Normál" xfId="0" builtinId="0"/>
    <cellStyle name="Normál_Beruh.felú-átadott-átvett" xfId="1" xr:uid="{A7E96BB3-2561-4E3D-9B49-72232092B9E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10"/>
  <sheetViews>
    <sheetView tabSelected="1" zoomScaleNormal="100" workbookViewId="0">
      <pane ySplit="7" topLeftCell="A8" activePane="bottomLeft" state="frozen"/>
      <selection pane="bottomLeft" activeCell="J6" sqref="J6:L6"/>
    </sheetView>
  </sheetViews>
  <sheetFormatPr defaultRowHeight="12.75" x14ac:dyDescent="0.2"/>
  <cols>
    <col min="1" max="1" width="82.28515625" bestFit="1" customWidth="1"/>
    <col min="2" max="3" width="10.7109375" customWidth="1"/>
    <col min="4" max="4" width="11.85546875" customWidth="1"/>
    <col min="5" max="5" width="9.85546875" bestFit="1" customWidth="1"/>
    <col min="6" max="6" width="9.28515625" customWidth="1"/>
    <col min="7" max="7" width="9.85546875" bestFit="1" customWidth="1"/>
    <col min="8" max="8" width="9.5703125" customWidth="1"/>
    <col min="10" max="10" width="9.85546875" bestFit="1" customWidth="1"/>
    <col min="12" max="12" width="9.85546875" bestFit="1" customWidth="1"/>
    <col min="16" max="16" width="10.140625" bestFit="1" customWidth="1"/>
  </cols>
  <sheetData>
    <row r="1" spans="1:17" ht="11.25" customHeight="1" x14ac:dyDescent="0.2">
      <c r="B1" s="29"/>
      <c r="C1" s="29"/>
      <c r="D1" s="29"/>
      <c r="E1" s="29"/>
      <c r="F1" s="29"/>
      <c r="G1" s="29"/>
      <c r="L1" s="27" t="s">
        <v>29</v>
      </c>
    </row>
    <row r="2" spans="1:17" ht="12" customHeight="1" x14ac:dyDescent="0.2">
      <c r="A2" s="45" t="s">
        <v>84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</row>
    <row r="3" spans="1:17" ht="12" customHeight="1" x14ac:dyDescent="0.2">
      <c r="A3" s="20"/>
      <c r="C3" s="50"/>
      <c r="D3" s="50"/>
      <c r="E3" s="37"/>
      <c r="F3" s="37"/>
      <c r="G3" s="37"/>
    </row>
    <row r="4" spans="1:17" ht="12" customHeight="1" x14ac:dyDescent="0.2">
      <c r="A4" s="19"/>
      <c r="C4" s="50"/>
      <c r="D4" s="50"/>
      <c r="E4" s="37"/>
      <c r="F4" s="37"/>
      <c r="G4" s="37"/>
    </row>
    <row r="5" spans="1:17" x14ac:dyDescent="0.2">
      <c r="L5" s="11" t="s">
        <v>5</v>
      </c>
    </row>
    <row r="6" spans="1:17" ht="27.75" customHeight="1" x14ac:dyDescent="0.2">
      <c r="A6" s="46" t="s">
        <v>0</v>
      </c>
      <c r="B6" s="47" t="s">
        <v>82</v>
      </c>
      <c r="C6" s="47"/>
      <c r="D6" s="47"/>
      <c r="E6" s="49" t="s">
        <v>83</v>
      </c>
      <c r="F6" s="49"/>
      <c r="G6" s="49"/>
      <c r="H6" s="47" t="s">
        <v>37</v>
      </c>
      <c r="I6" s="47"/>
      <c r="J6" s="48" t="s">
        <v>104</v>
      </c>
      <c r="K6" s="48"/>
      <c r="L6" s="48"/>
    </row>
    <row r="7" spans="1:17" ht="42.75" customHeight="1" x14ac:dyDescent="0.2">
      <c r="A7" s="46"/>
      <c r="B7" s="33" t="s">
        <v>3</v>
      </c>
      <c r="C7" s="33" t="s">
        <v>4</v>
      </c>
      <c r="D7" s="33" t="s">
        <v>38</v>
      </c>
      <c r="E7" s="36" t="s">
        <v>3</v>
      </c>
      <c r="F7" s="36" t="s">
        <v>4</v>
      </c>
      <c r="G7" s="36" t="s">
        <v>39</v>
      </c>
      <c r="H7" s="33" t="s">
        <v>3</v>
      </c>
      <c r="I7" s="33" t="s">
        <v>4</v>
      </c>
      <c r="J7" s="33" t="s">
        <v>3</v>
      </c>
      <c r="K7" s="33" t="s">
        <v>4</v>
      </c>
      <c r="L7" s="33" t="s">
        <v>39</v>
      </c>
    </row>
    <row r="8" spans="1:17" ht="11.25" customHeight="1" x14ac:dyDescent="0.2">
      <c r="A8" s="31"/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</row>
    <row r="9" spans="1:17" ht="15" customHeight="1" x14ac:dyDescent="0.2">
      <c r="A9" s="13" t="s">
        <v>9</v>
      </c>
      <c r="B9" s="16">
        <f>SUM(B11,B39,B43,B50,B53,B57,B66,B69,B72,B77,B80,B83)</f>
        <v>16756636</v>
      </c>
      <c r="C9" s="16">
        <f t="shared" ref="C9:L9" si="0">SUM(C11,C39,C43,C50,C53,C57,C66,C69,C72,C77,C80,C83)</f>
        <v>344952</v>
      </c>
      <c r="D9" s="16">
        <f t="shared" si="0"/>
        <v>17101588</v>
      </c>
      <c r="E9" s="16">
        <f t="shared" si="0"/>
        <v>16756636</v>
      </c>
      <c r="F9" s="16">
        <f t="shared" si="0"/>
        <v>344952</v>
      </c>
      <c r="G9" s="16">
        <f t="shared" si="0"/>
        <v>17101588</v>
      </c>
      <c r="H9" s="16">
        <f t="shared" si="0"/>
        <v>-133128</v>
      </c>
      <c r="I9" s="16">
        <f t="shared" si="0"/>
        <v>148214</v>
      </c>
      <c r="J9" s="16">
        <f t="shared" si="0"/>
        <v>16623508</v>
      </c>
      <c r="K9" s="16">
        <f t="shared" si="0"/>
        <v>493166</v>
      </c>
      <c r="L9" s="16">
        <f t="shared" si="0"/>
        <v>17116674</v>
      </c>
      <c r="M9" s="30"/>
      <c r="N9" s="30"/>
      <c r="O9" s="30"/>
      <c r="Q9" s="42"/>
    </row>
    <row r="10" spans="1:17" ht="12.75" customHeight="1" x14ac:dyDescent="0.2">
      <c r="A10" s="17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Q10" s="42"/>
    </row>
    <row r="11" spans="1:17" ht="12.75" customHeight="1" x14ac:dyDescent="0.2">
      <c r="A11" s="3" t="s">
        <v>30</v>
      </c>
      <c r="B11" s="23">
        <f>SUM(B12:B37)</f>
        <v>14899764</v>
      </c>
      <c r="C11" s="23">
        <f t="shared" ref="C11:L11" si="1">SUM(C12:C37)</f>
        <v>0</v>
      </c>
      <c r="D11" s="23">
        <f t="shared" si="1"/>
        <v>14899764</v>
      </c>
      <c r="E11" s="23">
        <f t="shared" si="1"/>
        <v>14899764</v>
      </c>
      <c r="F11" s="23">
        <f t="shared" si="1"/>
        <v>0</v>
      </c>
      <c r="G11" s="23">
        <f t="shared" si="1"/>
        <v>14899764</v>
      </c>
      <c r="H11" s="23">
        <f t="shared" si="1"/>
        <v>-205671</v>
      </c>
      <c r="I11" s="23">
        <f t="shared" si="1"/>
        <v>0</v>
      </c>
      <c r="J11" s="23">
        <f t="shared" si="1"/>
        <v>14694093</v>
      </c>
      <c r="K11" s="23">
        <f t="shared" si="1"/>
        <v>0</v>
      </c>
      <c r="L11" s="23">
        <f t="shared" si="1"/>
        <v>14694093</v>
      </c>
      <c r="O11" s="42"/>
      <c r="Q11" s="42"/>
    </row>
    <row r="12" spans="1:17" ht="12.75" customHeight="1" x14ac:dyDescent="0.2">
      <c r="A12" s="5" t="s">
        <v>45</v>
      </c>
      <c r="B12" s="22">
        <v>1396871</v>
      </c>
      <c r="C12" s="22"/>
      <c r="D12" s="22">
        <f t="shared" ref="D12:D41" si="2">SUM(B12:C12)</f>
        <v>1396871</v>
      </c>
      <c r="E12" s="22">
        <v>1396871</v>
      </c>
      <c r="F12" s="22"/>
      <c r="G12" s="22">
        <f>SUM(E12:F12)</f>
        <v>1396871</v>
      </c>
      <c r="H12" s="22"/>
      <c r="I12" s="22"/>
      <c r="J12" s="22">
        <f>SUM(E12,H12)</f>
        <v>1396871</v>
      </c>
      <c r="K12" s="22">
        <f>SUM(F12,I12)</f>
        <v>0</v>
      </c>
      <c r="L12" s="22">
        <f t="shared" ref="L12:L48" si="3">SUM(J12:K12)</f>
        <v>1396871</v>
      </c>
    </row>
    <row r="13" spans="1:17" ht="12.75" customHeight="1" x14ac:dyDescent="0.2">
      <c r="A13" s="5" t="s">
        <v>41</v>
      </c>
      <c r="B13" s="22">
        <v>715205</v>
      </c>
      <c r="C13" s="22"/>
      <c r="D13" s="22">
        <f t="shared" si="2"/>
        <v>715205</v>
      </c>
      <c r="E13" s="22">
        <v>715205</v>
      </c>
      <c r="F13" s="22"/>
      <c r="G13" s="22">
        <f t="shared" ref="G13:G55" si="4">SUM(E13:F13)</f>
        <v>715205</v>
      </c>
      <c r="H13" s="22"/>
      <c r="I13" s="22"/>
      <c r="J13" s="22">
        <f t="shared" ref="J13:K87" si="5">SUM(E13,H13)</f>
        <v>715205</v>
      </c>
      <c r="K13" s="22">
        <f t="shared" ref="K13:K48" si="6">SUM(F13,I13)</f>
        <v>0</v>
      </c>
      <c r="L13" s="22">
        <f t="shared" si="3"/>
        <v>715205</v>
      </c>
    </row>
    <row r="14" spans="1:17" ht="12.75" customHeight="1" x14ac:dyDescent="0.2">
      <c r="A14" s="5" t="s">
        <v>46</v>
      </c>
      <c r="B14" s="22">
        <v>11532303</v>
      </c>
      <c r="C14" s="22"/>
      <c r="D14" s="22">
        <f t="shared" si="2"/>
        <v>11532303</v>
      </c>
      <c r="E14" s="22">
        <v>11532303</v>
      </c>
      <c r="F14" s="22"/>
      <c r="G14" s="22">
        <f t="shared" si="4"/>
        <v>11532303</v>
      </c>
      <c r="H14" s="22"/>
      <c r="I14" s="22"/>
      <c r="J14" s="22">
        <f t="shared" si="5"/>
        <v>11532303</v>
      </c>
      <c r="K14" s="22">
        <f t="shared" si="6"/>
        <v>0</v>
      </c>
      <c r="L14" s="22">
        <f t="shared" si="3"/>
        <v>11532303</v>
      </c>
    </row>
    <row r="15" spans="1:17" ht="12.75" customHeight="1" x14ac:dyDescent="0.2">
      <c r="A15" s="5" t="s">
        <v>28</v>
      </c>
      <c r="B15" s="22">
        <v>454828</v>
      </c>
      <c r="C15" s="22"/>
      <c r="D15" s="22">
        <f t="shared" si="2"/>
        <v>454828</v>
      </c>
      <c r="E15" s="22">
        <v>454828</v>
      </c>
      <c r="F15" s="22"/>
      <c r="G15" s="22">
        <f t="shared" si="4"/>
        <v>454828</v>
      </c>
      <c r="H15" s="22"/>
      <c r="I15" s="22"/>
      <c r="J15" s="22">
        <f t="shared" si="5"/>
        <v>454828</v>
      </c>
      <c r="K15" s="22">
        <f t="shared" si="6"/>
        <v>0</v>
      </c>
      <c r="L15" s="22">
        <f t="shared" si="3"/>
        <v>454828</v>
      </c>
    </row>
    <row r="16" spans="1:17" ht="12.75" customHeight="1" x14ac:dyDescent="0.2">
      <c r="A16" s="5" t="s">
        <v>47</v>
      </c>
      <c r="B16" s="22">
        <v>18783</v>
      </c>
      <c r="C16" s="22"/>
      <c r="D16" s="22">
        <f t="shared" si="2"/>
        <v>18783</v>
      </c>
      <c r="E16" s="22">
        <v>18783</v>
      </c>
      <c r="F16" s="22"/>
      <c r="G16" s="22">
        <f t="shared" si="4"/>
        <v>18783</v>
      </c>
      <c r="H16" s="24"/>
      <c r="I16" s="22"/>
      <c r="J16" s="22">
        <f t="shared" si="5"/>
        <v>18783</v>
      </c>
      <c r="K16" s="22">
        <f t="shared" si="6"/>
        <v>0</v>
      </c>
      <c r="L16" s="22">
        <f t="shared" si="3"/>
        <v>18783</v>
      </c>
    </row>
    <row r="17" spans="1:12" ht="12.75" customHeight="1" x14ac:dyDescent="0.2">
      <c r="A17" s="5" t="s">
        <v>48</v>
      </c>
      <c r="B17" s="22">
        <v>167488</v>
      </c>
      <c r="C17" s="22"/>
      <c r="D17" s="22">
        <f t="shared" si="2"/>
        <v>167488</v>
      </c>
      <c r="E17" s="22">
        <v>167488</v>
      </c>
      <c r="F17" s="22"/>
      <c r="G17" s="22">
        <f t="shared" si="4"/>
        <v>167488</v>
      </c>
      <c r="H17" s="22"/>
      <c r="I17" s="22"/>
      <c r="J17" s="22">
        <f t="shared" si="5"/>
        <v>167488</v>
      </c>
      <c r="K17" s="22">
        <f t="shared" si="6"/>
        <v>0</v>
      </c>
      <c r="L17" s="22">
        <f t="shared" si="3"/>
        <v>167488</v>
      </c>
    </row>
    <row r="18" spans="1:12" ht="12.75" customHeight="1" x14ac:dyDescent="0.2">
      <c r="A18" s="6" t="s">
        <v>49</v>
      </c>
      <c r="B18" s="22">
        <v>10000</v>
      </c>
      <c r="C18" s="22"/>
      <c r="D18" s="22">
        <f t="shared" si="2"/>
        <v>10000</v>
      </c>
      <c r="E18" s="22">
        <v>10000</v>
      </c>
      <c r="F18" s="22"/>
      <c r="G18" s="22">
        <f t="shared" si="4"/>
        <v>10000</v>
      </c>
      <c r="H18" s="22"/>
      <c r="I18" s="22"/>
      <c r="J18" s="22">
        <f t="shared" si="5"/>
        <v>10000</v>
      </c>
      <c r="K18" s="22">
        <f t="shared" si="6"/>
        <v>0</v>
      </c>
      <c r="L18" s="22">
        <f t="shared" si="3"/>
        <v>10000</v>
      </c>
    </row>
    <row r="19" spans="1:12" ht="12.75" customHeight="1" x14ac:dyDescent="0.2">
      <c r="A19" s="6" t="s">
        <v>50</v>
      </c>
      <c r="B19" s="22">
        <v>23188</v>
      </c>
      <c r="C19" s="22"/>
      <c r="D19" s="22">
        <f t="shared" si="2"/>
        <v>23188</v>
      </c>
      <c r="E19" s="22">
        <v>23188</v>
      </c>
      <c r="F19" s="22"/>
      <c r="G19" s="22">
        <f t="shared" si="4"/>
        <v>23188</v>
      </c>
      <c r="H19" s="22"/>
      <c r="I19" s="22"/>
      <c r="J19" s="22">
        <f t="shared" si="5"/>
        <v>23188</v>
      </c>
      <c r="K19" s="22">
        <f t="shared" si="6"/>
        <v>0</v>
      </c>
      <c r="L19" s="22">
        <f t="shared" si="3"/>
        <v>23188</v>
      </c>
    </row>
    <row r="20" spans="1:12" ht="12.75" customHeight="1" x14ac:dyDescent="0.2">
      <c r="A20" s="6" t="s">
        <v>51</v>
      </c>
      <c r="B20" s="22">
        <v>5500</v>
      </c>
      <c r="C20" s="22"/>
      <c r="D20" s="22">
        <f t="shared" si="2"/>
        <v>5500</v>
      </c>
      <c r="E20" s="22">
        <v>5500</v>
      </c>
      <c r="F20" s="22"/>
      <c r="G20" s="22">
        <f t="shared" si="4"/>
        <v>5500</v>
      </c>
      <c r="H20" s="22"/>
      <c r="I20" s="22"/>
      <c r="J20" s="22">
        <f t="shared" si="5"/>
        <v>5500</v>
      </c>
      <c r="K20" s="22">
        <f t="shared" si="6"/>
        <v>0</v>
      </c>
      <c r="L20" s="22">
        <f t="shared" si="3"/>
        <v>5500</v>
      </c>
    </row>
    <row r="21" spans="1:12" ht="12.75" customHeight="1" x14ac:dyDescent="0.2">
      <c r="A21" s="6" t="s">
        <v>34</v>
      </c>
      <c r="B21" s="22">
        <v>83462</v>
      </c>
      <c r="C21" s="22"/>
      <c r="D21" s="22">
        <f t="shared" si="2"/>
        <v>83462</v>
      </c>
      <c r="E21" s="22">
        <v>83462</v>
      </c>
      <c r="F21" s="22"/>
      <c r="G21" s="22">
        <f t="shared" si="4"/>
        <v>83462</v>
      </c>
      <c r="H21" s="22"/>
      <c r="I21" s="22"/>
      <c r="J21" s="22">
        <f t="shared" si="5"/>
        <v>83462</v>
      </c>
      <c r="K21" s="22">
        <f t="shared" si="6"/>
        <v>0</v>
      </c>
      <c r="L21" s="22">
        <f t="shared" si="3"/>
        <v>83462</v>
      </c>
    </row>
    <row r="22" spans="1:12" ht="12.75" customHeight="1" x14ac:dyDescent="0.2">
      <c r="A22" s="6" t="s">
        <v>36</v>
      </c>
      <c r="B22" s="22">
        <v>51319</v>
      </c>
      <c r="C22" s="24"/>
      <c r="D22" s="24">
        <f t="shared" si="2"/>
        <v>51319</v>
      </c>
      <c r="E22" s="22">
        <v>51319</v>
      </c>
      <c r="F22" s="22"/>
      <c r="G22" s="22">
        <f t="shared" si="4"/>
        <v>51319</v>
      </c>
      <c r="H22" s="22"/>
      <c r="I22" s="22"/>
      <c r="J22" s="22">
        <f t="shared" si="5"/>
        <v>51319</v>
      </c>
      <c r="K22" s="22">
        <f t="shared" si="6"/>
        <v>0</v>
      </c>
      <c r="L22" s="22">
        <f t="shared" si="3"/>
        <v>51319</v>
      </c>
    </row>
    <row r="23" spans="1:12" ht="12.75" customHeight="1" x14ac:dyDescent="0.2">
      <c r="A23" s="5" t="s">
        <v>52</v>
      </c>
      <c r="B23" s="22">
        <v>121860</v>
      </c>
      <c r="C23" s="22"/>
      <c r="D23" s="22">
        <f t="shared" si="2"/>
        <v>121860</v>
      </c>
      <c r="E23" s="22">
        <v>121860</v>
      </c>
      <c r="F23" s="22"/>
      <c r="G23" s="22">
        <f t="shared" si="4"/>
        <v>121860</v>
      </c>
      <c r="H23" s="24">
        <v>-6000</v>
      </c>
      <c r="I23" s="22"/>
      <c r="J23" s="22">
        <f t="shared" si="5"/>
        <v>115860</v>
      </c>
      <c r="K23" s="22">
        <f t="shared" si="6"/>
        <v>0</v>
      </c>
      <c r="L23" s="22">
        <f t="shared" si="3"/>
        <v>115860</v>
      </c>
    </row>
    <row r="24" spans="1:12" ht="12.75" customHeight="1" x14ac:dyDescent="0.2">
      <c r="A24" s="5" t="s">
        <v>53</v>
      </c>
      <c r="B24" s="22">
        <v>8475</v>
      </c>
      <c r="C24" s="22"/>
      <c r="D24" s="22">
        <f t="shared" si="2"/>
        <v>8475</v>
      </c>
      <c r="E24" s="22">
        <v>8475</v>
      </c>
      <c r="F24" s="22"/>
      <c r="G24" s="22">
        <f t="shared" si="4"/>
        <v>8475</v>
      </c>
      <c r="H24" s="24"/>
      <c r="I24" s="22"/>
      <c r="J24" s="22">
        <f t="shared" si="5"/>
        <v>8475</v>
      </c>
      <c r="K24" s="22">
        <f t="shared" si="6"/>
        <v>0</v>
      </c>
      <c r="L24" s="22">
        <f t="shared" si="3"/>
        <v>8475</v>
      </c>
    </row>
    <row r="25" spans="1:12" ht="12.75" customHeight="1" x14ac:dyDescent="0.2">
      <c r="A25" s="5" t="s">
        <v>33</v>
      </c>
      <c r="B25" s="22">
        <v>1167</v>
      </c>
      <c r="C25" s="22"/>
      <c r="D25" s="22">
        <f t="shared" si="2"/>
        <v>1167</v>
      </c>
      <c r="E25" s="22">
        <v>1167</v>
      </c>
      <c r="F25" s="22"/>
      <c r="G25" s="22">
        <f t="shared" si="4"/>
        <v>1167</v>
      </c>
      <c r="H25" s="24"/>
      <c r="I25" s="22"/>
      <c r="J25" s="22">
        <f t="shared" si="5"/>
        <v>1167</v>
      </c>
      <c r="K25" s="22">
        <f t="shared" si="6"/>
        <v>0</v>
      </c>
      <c r="L25" s="22">
        <f t="shared" si="3"/>
        <v>1167</v>
      </c>
    </row>
    <row r="26" spans="1:12" ht="12.75" customHeight="1" x14ac:dyDescent="0.2">
      <c r="A26" s="5" t="s">
        <v>42</v>
      </c>
      <c r="B26" s="22">
        <v>206410</v>
      </c>
      <c r="C26" s="22"/>
      <c r="D26" s="22">
        <f t="shared" si="2"/>
        <v>206410</v>
      </c>
      <c r="E26" s="22">
        <v>206410</v>
      </c>
      <c r="F26" s="22"/>
      <c r="G26" s="22">
        <f t="shared" si="4"/>
        <v>206410</v>
      </c>
      <c r="H26" s="24">
        <v>-199604</v>
      </c>
      <c r="I26" s="22"/>
      <c r="J26" s="22">
        <f t="shared" si="5"/>
        <v>6806</v>
      </c>
      <c r="K26" s="22">
        <f t="shared" si="6"/>
        <v>0</v>
      </c>
      <c r="L26" s="22">
        <f t="shared" si="3"/>
        <v>6806</v>
      </c>
    </row>
    <row r="27" spans="1:12" ht="12.75" customHeight="1" x14ac:dyDescent="0.2">
      <c r="A27" s="5" t="s">
        <v>54</v>
      </c>
      <c r="B27" s="6">
        <v>5000</v>
      </c>
      <c r="C27" s="22"/>
      <c r="D27" s="24">
        <f t="shared" si="2"/>
        <v>5000</v>
      </c>
      <c r="E27" s="6">
        <v>5000</v>
      </c>
      <c r="F27" s="22"/>
      <c r="G27" s="22">
        <f t="shared" si="4"/>
        <v>5000</v>
      </c>
      <c r="H27" s="24"/>
      <c r="I27" s="22"/>
      <c r="J27" s="22">
        <f t="shared" si="5"/>
        <v>5000</v>
      </c>
      <c r="K27" s="22">
        <f t="shared" si="6"/>
        <v>0</v>
      </c>
      <c r="L27" s="22">
        <f t="shared" si="3"/>
        <v>5000</v>
      </c>
    </row>
    <row r="28" spans="1:12" ht="12.75" customHeight="1" x14ac:dyDescent="0.2">
      <c r="A28" s="6" t="s">
        <v>55</v>
      </c>
      <c r="B28" s="6">
        <v>40000</v>
      </c>
      <c r="C28" s="22"/>
      <c r="D28" s="22">
        <f t="shared" si="2"/>
        <v>40000</v>
      </c>
      <c r="E28" s="6">
        <v>40000</v>
      </c>
      <c r="F28" s="22"/>
      <c r="G28" s="22">
        <f t="shared" si="4"/>
        <v>40000</v>
      </c>
      <c r="H28" s="24"/>
      <c r="I28" s="22"/>
      <c r="J28" s="22">
        <f t="shared" si="5"/>
        <v>40000</v>
      </c>
      <c r="K28" s="22">
        <f t="shared" si="6"/>
        <v>0</v>
      </c>
      <c r="L28" s="22">
        <f t="shared" si="3"/>
        <v>40000</v>
      </c>
    </row>
    <row r="29" spans="1:12" ht="12.75" customHeight="1" x14ac:dyDescent="0.2">
      <c r="A29" s="5" t="s">
        <v>56</v>
      </c>
      <c r="B29" s="6">
        <v>15000</v>
      </c>
      <c r="C29" s="22"/>
      <c r="D29" s="22">
        <f t="shared" si="2"/>
        <v>15000</v>
      </c>
      <c r="E29" s="6">
        <v>15000</v>
      </c>
      <c r="F29" s="22"/>
      <c r="G29" s="22">
        <f t="shared" si="4"/>
        <v>15000</v>
      </c>
      <c r="H29" s="24"/>
      <c r="I29" s="22"/>
      <c r="J29" s="22">
        <f t="shared" si="5"/>
        <v>15000</v>
      </c>
      <c r="K29" s="22">
        <f t="shared" si="6"/>
        <v>0</v>
      </c>
      <c r="L29" s="22">
        <f t="shared" si="3"/>
        <v>15000</v>
      </c>
    </row>
    <row r="30" spans="1:12" ht="12.75" customHeight="1" x14ac:dyDescent="0.2">
      <c r="A30" s="5" t="s">
        <v>57</v>
      </c>
      <c r="B30" s="6">
        <v>26871</v>
      </c>
      <c r="C30" s="22"/>
      <c r="D30" s="22">
        <f t="shared" si="2"/>
        <v>26871</v>
      </c>
      <c r="E30" s="6">
        <v>26871</v>
      </c>
      <c r="F30" s="22"/>
      <c r="G30" s="22">
        <f t="shared" si="4"/>
        <v>26871</v>
      </c>
      <c r="H30" s="24"/>
      <c r="I30" s="22"/>
      <c r="J30" s="22">
        <f t="shared" si="5"/>
        <v>26871</v>
      </c>
      <c r="K30" s="22">
        <f t="shared" si="6"/>
        <v>0</v>
      </c>
      <c r="L30" s="22">
        <f t="shared" si="3"/>
        <v>26871</v>
      </c>
    </row>
    <row r="31" spans="1:12" ht="12.75" customHeight="1" x14ac:dyDescent="0.2">
      <c r="A31" s="5" t="s">
        <v>58</v>
      </c>
      <c r="B31" s="6">
        <v>8837</v>
      </c>
      <c r="C31" s="22"/>
      <c r="D31" s="22">
        <f t="shared" si="2"/>
        <v>8837</v>
      </c>
      <c r="E31" s="6">
        <v>8837</v>
      </c>
      <c r="F31" s="22"/>
      <c r="G31" s="22">
        <f t="shared" si="4"/>
        <v>8837</v>
      </c>
      <c r="H31" s="24"/>
      <c r="I31" s="22"/>
      <c r="J31" s="22">
        <f t="shared" si="5"/>
        <v>8837</v>
      </c>
      <c r="K31" s="22">
        <f t="shared" si="6"/>
        <v>0</v>
      </c>
      <c r="L31" s="22">
        <f t="shared" si="3"/>
        <v>8837</v>
      </c>
    </row>
    <row r="32" spans="1:12" ht="12.75" customHeight="1" x14ac:dyDescent="0.2">
      <c r="A32" s="5" t="s">
        <v>59</v>
      </c>
      <c r="B32" s="22">
        <v>716</v>
      </c>
      <c r="C32" s="22"/>
      <c r="D32" s="22">
        <f t="shared" si="2"/>
        <v>716</v>
      </c>
      <c r="E32" s="22">
        <v>716</v>
      </c>
      <c r="F32" s="22"/>
      <c r="G32" s="22">
        <f t="shared" si="4"/>
        <v>716</v>
      </c>
      <c r="H32" s="24">
        <v>-166</v>
      </c>
      <c r="I32" s="22"/>
      <c r="J32" s="22">
        <f t="shared" si="5"/>
        <v>550</v>
      </c>
      <c r="K32" s="22">
        <f t="shared" si="6"/>
        <v>0</v>
      </c>
      <c r="L32" s="22">
        <f t="shared" si="3"/>
        <v>550</v>
      </c>
    </row>
    <row r="33" spans="1:12" ht="12.75" customHeight="1" x14ac:dyDescent="0.2">
      <c r="A33" s="5" t="s">
        <v>60</v>
      </c>
      <c r="B33" s="22">
        <v>15</v>
      </c>
      <c r="C33" s="22"/>
      <c r="D33" s="22">
        <f t="shared" si="2"/>
        <v>15</v>
      </c>
      <c r="E33" s="22">
        <v>15</v>
      </c>
      <c r="F33" s="22"/>
      <c r="G33" s="22">
        <f t="shared" si="4"/>
        <v>15</v>
      </c>
      <c r="H33" s="24"/>
      <c r="I33" s="22"/>
      <c r="J33" s="22">
        <f t="shared" si="5"/>
        <v>15</v>
      </c>
      <c r="K33" s="22">
        <f t="shared" si="6"/>
        <v>0</v>
      </c>
      <c r="L33" s="22">
        <f t="shared" si="3"/>
        <v>15</v>
      </c>
    </row>
    <row r="34" spans="1:12" ht="12.75" customHeight="1" x14ac:dyDescent="0.2">
      <c r="A34" s="6" t="s">
        <v>61</v>
      </c>
      <c r="B34" s="24">
        <v>6422</v>
      </c>
      <c r="C34" s="6"/>
      <c r="D34" s="6">
        <f t="shared" si="2"/>
        <v>6422</v>
      </c>
      <c r="E34" s="24">
        <v>6422</v>
      </c>
      <c r="F34" s="24"/>
      <c r="G34" s="22">
        <f t="shared" si="4"/>
        <v>6422</v>
      </c>
      <c r="H34" s="24"/>
      <c r="I34" s="22"/>
      <c r="J34" s="22">
        <f t="shared" si="5"/>
        <v>6422</v>
      </c>
      <c r="K34" s="22">
        <f t="shared" si="6"/>
        <v>0</v>
      </c>
      <c r="L34" s="24">
        <f t="shared" si="3"/>
        <v>6422</v>
      </c>
    </row>
    <row r="35" spans="1:12" ht="12.75" customHeight="1" x14ac:dyDescent="0.2">
      <c r="A35" s="6" t="s">
        <v>62</v>
      </c>
      <c r="B35" s="24">
        <v>37</v>
      </c>
      <c r="C35" s="22"/>
      <c r="D35" s="22">
        <f t="shared" si="2"/>
        <v>37</v>
      </c>
      <c r="E35" s="24">
        <v>37</v>
      </c>
      <c r="F35" s="22"/>
      <c r="G35" s="22">
        <f t="shared" si="4"/>
        <v>37</v>
      </c>
      <c r="H35" s="24"/>
      <c r="I35" s="22"/>
      <c r="J35" s="22">
        <f t="shared" si="5"/>
        <v>37</v>
      </c>
      <c r="K35" s="22">
        <f t="shared" si="6"/>
        <v>0</v>
      </c>
      <c r="L35" s="22">
        <f t="shared" si="3"/>
        <v>37</v>
      </c>
    </row>
    <row r="36" spans="1:12" ht="12.75" customHeight="1" x14ac:dyDescent="0.2">
      <c r="A36" s="6" t="s">
        <v>63</v>
      </c>
      <c r="B36" s="24">
        <v>7</v>
      </c>
      <c r="C36" s="22"/>
      <c r="D36" s="22">
        <f t="shared" si="2"/>
        <v>7</v>
      </c>
      <c r="E36" s="24">
        <v>7</v>
      </c>
      <c r="F36" s="22"/>
      <c r="G36" s="22">
        <f t="shared" si="4"/>
        <v>7</v>
      </c>
      <c r="H36" s="24"/>
      <c r="I36" s="22"/>
      <c r="J36" s="22">
        <f t="shared" si="5"/>
        <v>7</v>
      </c>
      <c r="K36" s="22">
        <f t="shared" si="6"/>
        <v>0</v>
      </c>
      <c r="L36" s="22">
        <f t="shared" si="3"/>
        <v>7</v>
      </c>
    </row>
    <row r="37" spans="1:12" ht="12.75" customHeight="1" x14ac:dyDescent="0.2">
      <c r="A37" s="6" t="s">
        <v>85</v>
      </c>
      <c r="B37" s="24"/>
      <c r="C37" s="22"/>
      <c r="D37" s="22"/>
      <c r="E37" s="24"/>
      <c r="F37" s="22"/>
      <c r="G37" s="22"/>
      <c r="H37" s="24">
        <v>99</v>
      </c>
      <c r="I37" s="22"/>
      <c r="J37" s="22">
        <f t="shared" si="5"/>
        <v>99</v>
      </c>
      <c r="K37" s="22">
        <f t="shared" si="6"/>
        <v>0</v>
      </c>
      <c r="L37" s="22">
        <f t="shared" si="3"/>
        <v>99</v>
      </c>
    </row>
    <row r="38" spans="1:12" ht="12.75" customHeight="1" x14ac:dyDescent="0.2">
      <c r="A38" s="6"/>
      <c r="B38" s="18"/>
      <c r="C38" s="24"/>
      <c r="D38" s="24"/>
      <c r="E38" s="24"/>
      <c r="F38" s="22"/>
      <c r="G38" s="22"/>
      <c r="H38" s="24"/>
      <c r="I38" s="22"/>
      <c r="J38" s="22"/>
      <c r="K38" s="22"/>
      <c r="L38" s="22"/>
    </row>
    <row r="39" spans="1:12" ht="12.75" customHeight="1" x14ac:dyDescent="0.2">
      <c r="A39" s="3" t="s">
        <v>8</v>
      </c>
      <c r="B39" s="4">
        <f>SUM(B40:B41)</f>
        <v>1651000</v>
      </c>
      <c r="C39" s="4">
        <f t="shared" ref="C39:L39" si="7">SUM(C40:C41)</f>
        <v>265952</v>
      </c>
      <c r="D39" s="4">
        <f t="shared" si="7"/>
        <v>1916952</v>
      </c>
      <c r="E39" s="4">
        <f t="shared" si="7"/>
        <v>1651000</v>
      </c>
      <c r="F39" s="4">
        <f t="shared" si="7"/>
        <v>265952</v>
      </c>
      <c r="G39" s="4">
        <f t="shared" si="7"/>
        <v>1916952</v>
      </c>
      <c r="H39" s="4">
        <f t="shared" si="7"/>
        <v>0</v>
      </c>
      <c r="I39" s="4">
        <f t="shared" si="7"/>
        <v>217952</v>
      </c>
      <c r="J39" s="4">
        <f t="shared" si="7"/>
        <v>1651000</v>
      </c>
      <c r="K39" s="4">
        <f t="shared" si="7"/>
        <v>483904</v>
      </c>
      <c r="L39" s="4">
        <f t="shared" si="7"/>
        <v>2134904</v>
      </c>
    </row>
    <row r="40" spans="1:12" ht="12.75" customHeight="1" x14ac:dyDescent="0.2">
      <c r="A40" s="26" t="s">
        <v>64</v>
      </c>
      <c r="B40" s="34"/>
      <c r="C40" s="24">
        <v>265952</v>
      </c>
      <c r="D40" s="24">
        <f t="shared" si="2"/>
        <v>265952</v>
      </c>
      <c r="E40" s="34"/>
      <c r="F40" s="24">
        <v>265952</v>
      </c>
      <c r="G40" s="22">
        <f t="shared" si="4"/>
        <v>265952</v>
      </c>
      <c r="H40" s="24"/>
      <c r="I40" s="22">
        <v>217952</v>
      </c>
      <c r="J40" s="22">
        <f t="shared" si="5"/>
        <v>0</v>
      </c>
      <c r="K40" s="22">
        <f t="shared" si="6"/>
        <v>483904</v>
      </c>
      <c r="L40" s="22">
        <f t="shared" si="3"/>
        <v>483904</v>
      </c>
    </row>
    <row r="41" spans="1:12" ht="12.75" customHeight="1" x14ac:dyDescent="0.2">
      <c r="A41" s="26" t="s">
        <v>65</v>
      </c>
      <c r="B41" s="34">
        <v>1651000</v>
      </c>
      <c r="C41" s="24"/>
      <c r="D41" s="24">
        <f t="shared" si="2"/>
        <v>1651000</v>
      </c>
      <c r="E41" s="34">
        <v>1651000</v>
      </c>
      <c r="F41" s="24"/>
      <c r="G41" s="22">
        <f t="shared" si="4"/>
        <v>1651000</v>
      </c>
      <c r="H41" s="24"/>
      <c r="I41" s="22"/>
      <c r="J41" s="22">
        <f t="shared" si="5"/>
        <v>1651000</v>
      </c>
      <c r="K41" s="22">
        <f t="shared" si="6"/>
        <v>0</v>
      </c>
      <c r="L41" s="22">
        <f t="shared" si="3"/>
        <v>1651000</v>
      </c>
    </row>
    <row r="42" spans="1:12" ht="12.75" customHeight="1" x14ac:dyDescent="0.2">
      <c r="A42" s="5"/>
      <c r="B42" s="6"/>
      <c r="C42" s="24"/>
      <c r="D42" s="24"/>
      <c r="E42" s="24"/>
      <c r="F42" s="22"/>
      <c r="G42" s="22"/>
      <c r="H42" s="24"/>
      <c r="I42" s="22"/>
      <c r="J42" s="22"/>
      <c r="K42" s="22"/>
      <c r="L42" s="22"/>
    </row>
    <row r="43" spans="1:12" ht="12.75" customHeight="1" x14ac:dyDescent="0.2">
      <c r="A43" s="3" t="s">
        <v>6</v>
      </c>
      <c r="B43" s="4">
        <f>SUM(B45:B48)</f>
        <v>24770</v>
      </c>
      <c r="C43" s="4">
        <f t="shared" ref="C43:L43" si="8">SUM(C45:C48)</f>
        <v>0</v>
      </c>
      <c r="D43" s="4">
        <f t="shared" si="8"/>
        <v>24770</v>
      </c>
      <c r="E43" s="4">
        <f t="shared" si="8"/>
        <v>24770</v>
      </c>
      <c r="F43" s="4">
        <f t="shared" si="8"/>
        <v>0</v>
      </c>
      <c r="G43" s="4">
        <f t="shared" si="8"/>
        <v>24770</v>
      </c>
      <c r="H43" s="4">
        <f t="shared" si="8"/>
        <v>42500</v>
      </c>
      <c r="I43" s="4">
        <f t="shared" si="8"/>
        <v>0</v>
      </c>
      <c r="J43" s="4">
        <f t="shared" si="8"/>
        <v>67270</v>
      </c>
      <c r="K43" s="4">
        <f t="shared" si="8"/>
        <v>0</v>
      </c>
      <c r="L43" s="4">
        <f t="shared" si="8"/>
        <v>67270</v>
      </c>
    </row>
    <row r="44" spans="1:12" ht="12.75" customHeight="1" x14ac:dyDescent="0.2">
      <c r="A44" s="8" t="s">
        <v>2</v>
      </c>
      <c r="B44" s="4"/>
      <c r="C44" s="24"/>
      <c r="D44" s="24"/>
      <c r="E44" s="4"/>
      <c r="F44" s="22"/>
      <c r="G44" s="22"/>
      <c r="H44" s="24"/>
      <c r="I44" s="22"/>
      <c r="J44" s="22"/>
      <c r="K44" s="22"/>
      <c r="L44" s="22"/>
    </row>
    <row r="45" spans="1:12" ht="12.75" customHeight="1" x14ac:dyDescent="0.2">
      <c r="A45" s="6" t="s">
        <v>32</v>
      </c>
      <c r="B45" s="6">
        <v>2236</v>
      </c>
      <c r="C45" s="24"/>
      <c r="D45" s="24">
        <f>SUM(B45:C45)</f>
        <v>2236</v>
      </c>
      <c r="E45" s="6">
        <v>2236</v>
      </c>
      <c r="F45" s="22"/>
      <c r="G45" s="22">
        <f>SUM(E45:F45)</f>
        <v>2236</v>
      </c>
      <c r="H45" s="24"/>
      <c r="I45" s="22"/>
      <c r="J45" s="22">
        <f t="shared" si="5"/>
        <v>2236</v>
      </c>
      <c r="K45" s="22">
        <f t="shared" si="6"/>
        <v>0</v>
      </c>
      <c r="L45" s="22">
        <f t="shared" si="3"/>
        <v>2236</v>
      </c>
    </row>
    <row r="46" spans="1:12" ht="12.75" customHeight="1" x14ac:dyDescent="0.2">
      <c r="A46" s="6" t="s">
        <v>66</v>
      </c>
      <c r="B46" s="6">
        <v>21000</v>
      </c>
      <c r="C46" s="24"/>
      <c r="D46" s="24">
        <f t="shared" ref="D46:D48" si="9">SUM(B46:C46)</f>
        <v>21000</v>
      </c>
      <c r="E46" s="6">
        <v>21000</v>
      </c>
      <c r="F46" s="22"/>
      <c r="G46" s="22">
        <f t="shared" ref="G46:G48" si="10">SUM(E46:F46)</f>
        <v>21000</v>
      </c>
      <c r="H46" s="24">
        <v>42500</v>
      </c>
      <c r="I46" s="22"/>
      <c r="J46" s="22">
        <f t="shared" si="5"/>
        <v>63500</v>
      </c>
      <c r="K46" s="22">
        <f t="shared" si="6"/>
        <v>0</v>
      </c>
      <c r="L46" s="22">
        <f t="shared" si="3"/>
        <v>63500</v>
      </c>
    </row>
    <row r="47" spans="1:12" ht="12.75" customHeight="1" x14ac:dyDescent="0.2">
      <c r="A47" s="39" t="s">
        <v>67</v>
      </c>
      <c r="B47" s="6"/>
      <c r="C47" s="18"/>
      <c r="D47" s="24"/>
      <c r="E47" s="6"/>
      <c r="F47" s="22"/>
      <c r="G47" s="22"/>
      <c r="H47" s="24"/>
      <c r="I47" s="22"/>
      <c r="J47" s="22"/>
      <c r="K47" s="22"/>
      <c r="L47" s="22"/>
    </row>
    <row r="48" spans="1:12" ht="12.75" customHeight="1" x14ac:dyDescent="0.2">
      <c r="A48" s="6" t="s">
        <v>68</v>
      </c>
      <c r="B48" s="6">
        <v>1534</v>
      </c>
      <c r="C48" s="6"/>
      <c r="D48" s="24">
        <f t="shared" si="9"/>
        <v>1534</v>
      </c>
      <c r="E48" s="6">
        <v>1534</v>
      </c>
      <c r="F48" s="6"/>
      <c r="G48" s="22">
        <f t="shared" si="10"/>
        <v>1534</v>
      </c>
      <c r="H48" s="34">
        <f t="shared" ref="H48:I48" si="11">SUM(H52:H52)</f>
        <v>0</v>
      </c>
      <c r="I48" s="6">
        <f t="shared" si="11"/>
        <v>0</v>
      </c>
      <c r="J48" s="22">
        <f t="shared" si="5"/>
        <v>1534</v>
      </c>
      <c r="K48" s="22">
        <f t="shared" si="6"/>
        <v>0</v>
      </c>
      <c r="L48" s="22">
        <f t="shared" si="3"/>
        <v>1534</v>
      </c>
    </row>
    <row r="49" spans="1:12" ht="12.75" customHeight="1" x14ac:dyDescent="0.2">
      <c r="A49" s="6"/>
      <c r="B49" s="6"/>
      <c r="C49" s="6"/>
      <c r="D49" s="24"/>
      <c r="E49" s="6"/>
      <c r="F49" s="6"/>
      <c r="G49" s="22"/>
      <c r="H49" s="34"/>
      <c r="I49" s="6"/>
      <c r="J49" s="22"/>
      <c r="K49" s="22"/>
      <c r="L49" s="22"/>
    </row>
    <row r="50" spans="1:12" ht="12.75" customHeight="1" x14ac:dyDescent="0.2">
      <c r="A50" s="3" t="s">
        <v>91</v>
      </c>
      <c r="B50" s="4">
        <f>SUM(B51)</f>
        <v>0</v>
      </c>
      <c r="C50" s="4">
        <f t="shared" ref="C50:L50" si="12">SUM(C51)</f>
        <v>0</v>
      </c>
      <c r="D50" s="4">
        <f t="shared" si="12"/>
        <v>0</v>
      </c>
      <c r="E50" s="4">
        <f t="shared" si="12"/>
        <v>0</v>
      </c>
      <c r="F50" s="4">
        <f t="shared" si="12"/>
        <v>0</v>
      </c>
      <c r="G50" s="4">
        <f t="shared" si="12"/>
        <v>0</v>
      </c>
      <c r="H50" s="4">
        <f t="shared" si="12"/>
        <v>524</v>
      </c>
      <c r="I50" s="4">
        <f t="shared" si="12"/>
        <v>0</v>
      </c>
      <c r="J50" s="4">
        <f t="shared" si="12"/>
        <v>524</v>
      </c>
      <c r="K50" s="4">
        <f t="shared" si="12"/>
        <v>0</v>
      </c>
      <c r="L50" s="4">
        <f t="shared" si="12"/>
        <v>524</v>
      </c>
    </row>
    <row r="51" spans="1:12" ht="12.75" customHeight="1" x14ac:dyDescent="0.2">
      <c r="A51" s="6" t="s">
        <v>92</v>
      </c>
      <c r="B51" s="6"/>
      <c r="C51" s="24"/>
      <c r="D51" s="24"/>
      <c r="E51" s="6"/>
      <c r="F51" s="22"/>
      <c r="G51" s="22"/>
      <c r="H51" s="24">
        <v>524</v>
      </c>
      <c r="I51" s="22"/>
      <c r="J51" s="22">
        <f>SUM(E51,H51)</f>
        <v>524</v>
      </c>
      <c r="K51" s="22">
        <f>SUM(F51,I51)</f>
        <v>0</v>
      </c>
      <c r="L51" s="22">
        <f>SUM(J51:K51)</f>
        <v>524</v>
      </c>
    </row>
    <row r="52" spans="1:12" ht="12.75" customHeight="1" x14ac:dyDescent="0.2">
      <c r="A52" s="6"/>
      <c r="B52" s="6"/>
      <c r="C52" s="6"/>
      <c r="D52" s="6"/>
      <c r="E52" s="6"/>
      <c r="F52" s="6"/>
      <c r="G52" s="22"/>
      <c r="H52" s="34"/>
      <c r="I52" s="7"/>
      <c r="J52" s="22"/>
      <c r="K52" s="22"/>
      <c r="L52" s="6"/>
    </row>
    <row r="53" spans="1:12" ht="12.75" customHeight="1" x14ac:dyDescent="0.2">
      <c r="A53" s="3" t="s">
        <v>7</v>
      </c>
      <c r="B53" s="4">
        <f>SUM(B54:B55)</f>
        <v>36398</v>
      </c>
      <c r="C53" s="4">
        <f t="shared" ref="C53:L53" si="13">SUM(C54:C55)</f>
        <v>0</v>
      </c>
      <c r="D53" s="4">
        <f t="shared" si="13"/>
        <v>36398</v>
      </c>
      <c r="E53" s="4">
        <f t="shared" si="13"/>
        <v>36398</v>
      </c>
      <c r="F53" s="4">
        <f t="shared" si="13"/>
        <v>0</v>
      </c>
      <c r="G53" s="4">
        <f t="shared" si="13"/>
        <v>36398</v>
      </c>
      <c r="H53" s="4">
        <f t="shared" si="13"/>
        <v>1511</v>
      </c>
      <c r="I53" s="4">
        <f t="shared" si="13"/>
        <v>0</v>
      </c>
      <c r="J53" s="4">
        <f t="shared" si="13"/>
        <v>37909</v>
      </c>
      <c r="K53" s="4">
        <f t="shared" si="13"/>
        <v>0</v>
      </c>
      <c r="L53" s="4">
        <f t="shared" si="13"/>
        <v>37909</v>
      </c>
    </row>
    <row r="54" spans="1:12" ht="12.75" customHeight="1" x14ac:dyDescent="0.2">
      <c r="A54" s="5" t="s">
        <v>69</v>
      </c>
      <c r="B54" s="6">
        <v>31750</v>
      </c>
      <c r="C54" s="6"/>
      <c r="D54" s="6">
        <f>SUM(B54:C54)</f>
        <v>31750</v>
      </c>
      <c r="E54" s="6">
        <v>31750</v>
      </c>
      <c r="F54" s="6"/>
      <c r="G54" s="6">
        <f>SUM(E54:F54)</f>
        <v>31750</v>
      </c>
      <c r="H54" s="6">
        <v>1511</v>
      </c>
      <c r="I54" s="6"/>
      <c r="J54" s="6">
        <f>SUM(E54,H54)</f>
        <v>33261</v>
      </c>
      <c r="K54" s="6">
        <f>SUM(F54,I54)</f>
        <v>0</v>
      </c>
      <c r="L54" s="6">
        <f>SUM(J54:K54)</f>
        <v>33261</v>
      </c>
    </row>
    <row r="55" spans="1:12" ht="12.75" customHeight="1" x14ac:dyDescent="0.2">
      <c r="A55" s="5" t="s">
        <v>70</v>
      </c>
      <c r="B55" s="6">
        <v>4648</v>
      </c>
      <c r="C55" s="6"/>
      <c r="D55" s="6">
        <f>SUM(B55:C55)</f>
        <v>4648</v>
      </c>
      <c r="E55" s="22">
        <v>4648</v>
      </c>
      <c r="F55" s="22"/>
      <c r="G55" s="22">
        <f t="shared" si="4"/>
        <v>4648</v>
      </c>
      <c r="H55" s="24"/>
      <c r="I55" s="24"/>
      <c r="J55" s="6">
        <f>SUM(E55,H55)</f>
        <v>4648</v>
      </c>
      <c r="K55" s="6">
        <f>SUM(F55,I55)</f>
        <v>0</v>
      </c>
      <c r="L55" s="6">
        <f>SUM(J55:K55)</f>
        <v>4648</v>
      </c>
    </row>
    <row r="56" spans="1:12" ht="12.75" customHeight="1" x14ac:dyDescent="0.2">
      <c r="A56" s="5"/>
      <c r="B56" s="6"/>
      <c r="C56" s="6"/>
      <c r="D56" s="6"/>
      <c r="E56" s="22"/>
      <c r="F56" s="22"/>
      <c r="G56" s="22"/>
      <c r="H56" s="24"/>
      <c r="I56" s="24"/>
      <c r="J56" s="22"/>
      <c r="K56" s="22"/>
      <c r="L56" s="22"/>
    </row>
    <row r="57" spans="1:12" ht="12.75" customHeight="1" x14ac:dyDescent="0.2">
      <c r="A57" s="4" t="s">
        <v>23</v>
      </c>
      <c r="B57" s="4">
        <f>SUM(B58:B64)</f>
        <v>31654</v>
      </c>
      <c r="C57" s="4">
        <f t="shared" ref="C57:L57" si="14">SUM(C58:C64)</f>
        <v>8000</v>
      </c>
      <c r="D57" s="4">
        <f t="shared" si="14"/>
        <v>39654</v>
      </c>
      <c r="E57" s="4">
        <f t="shared" si="14"/>
        <v>31654</v>
      </c>
      <c r="F57" s="4">
        <f t="shared" si="14"/>
        <v>8000</v>
      </c>
      <c r="G57" s="4">
        <f t="shared" si="14"/>
        <v>39654</v>
      </c>
      <c r="H57" s="4">
        <f t="shared" si="14"/>
        <v>1172</v>
      </c>
      <c r="I57" s="4">
        <f t="shared" si="14"/>
        <v>0</v>
      </c>
      <c r="J57" s="4">
        <f t="shared" si="14"/>
        <v>32826</v>
      </c>
      <c r="K57" s="4">
        <f t="shared" si="14"/>
        <v>8000</v>
      </c>
      <c r="L57" s="4">
        <f t="shared" si="14"/>
        <v>40826</v>
      </c>
    </row>
    <row r="58" spans="1:12" ht="12.75" customHeight="1" x14ac:dyDescent="0.2">
      <c r="A58" s="6" t="s">
        <v>87</v>
      </c>
      <c r="B58" s="6"/>
      <c r="C58" s="6"/>
      <c r="D58" s="6"/>
      <c r="E58" s="6"/>
      <c r="F58" s="6"/>
      <c r="G58" s="6"/>
      <c r="H58" s="6">
        <v>600</v>
      </c>
      <c r="I58" s="6"/>
      <c r="J58" s="6">
        <f>SUM(E58,H58)</f>
        <v>600</v>
      </c>
      <c r="K58" s="6">
        <f>SUM(F58,I58)</f>
        <v>0</v>
      </c>
      <c r="L58" s="6">
        <f>SUM(J58:K58)</f>
        <v>600</v>
      </c>
    </row>
    <row r="59" spans="1:12" ht="12.75" customHeight="1" x14ac:dyDescent="0.2">
      <c r="A59" s="6" t="s">
        <v>71</v>
      </c>
      <c r="B59" s="6"/>
      <c r="C59" s="6">
        <v>8000</v>
      </c>
      <c r="D59" s="6">
        <f>SUM(B59:C59)</f>
        <v>8000</v>
      </c>
      <c r="E59" s="22"/>
      <c r="F59" s="22">
        <v>8000</v>
      </c>
      <c r="G59" s="6">
        <f>SUM(E59:F59)</f>
        <v>8000</v>
      </c>
      <c r="H59" s="24"/>
      <c r="I59" s="24"/>
      <c r="J59" s="6">
        <f>SUM(E59,H59)</f>
        <v>0</v>
      </c>
      <c r="K59" s="6">
        <f t="shared" ref="K59:K64" si="15">SUM(F59,I59)</f>
        <v>8000</v>
      </c>
      <c r="L59" s="6">
        <f t="shared" ref="L59:L64" si="16">SUM(J59:K59)</f>
        <v>8000</v>
      </c>
    </row>
    <row r="60" spans="1:12" ht="12.75" customHeight="1" x14ac:dyDescent="0.2">
      <c r="A60" s="6" t="s">
        <v>72</v>
      </c>
      <c r="B60" s="6">
        <v>30976</v>
      </c>
      <c r="C60" s="6"/>
      <c r="D60" s="6">
        <f>SUM(B60:C60)</f>
        <v>30976</v>
      </c>
      <c r="E60" s="6">
        <v>30976</v>
      </c>
      <c r="F60" s="6"/>
      <c r="G60" s="6">
        <f>SUM(E60:F60)</f>
        <v>30976</v>
      </c>
      <c r="H60" s="6"/>
      <c r="I60" s="6"/>
      <c r="J60" s="6">
        <f>SUM(E60,H60)</f>
        <v>30976</v>
      </c>
      <c r="K60" s="6">
        <f t="shared" si="15"/>
        <v>0</v>
      </c>
      <c r="L60" s="6">
        <f t="shared" si="16"/>
        <v>30976</v>
      </c>
    </row>
    <row r="61" spans="1:12" ht="12.75" customHeight="1" x14ac:dyDescent="0.2">
      <c r="A61" s="6" t="s">
        <v>73</v>
      </c>
      <c r="B61" s="6">
        <v>345</v>
      </c>
      <c r="C61" s="6"/>
      <c r="D61" s="6">
        <f t="shared" ref="D61:D63" si="17">SUM(B61:C61)</f>
        <v>345</v>
      </c>
      <c r="E61" s="6">
        <v>345</v>
      </c>
      <c r="F61" s="22"/>
      <c r="G61" s="6">
        <f t="shared" ref="G61:G63" si="18">SUM(E61:F61)</f>
        <v>345</v>
      </c>
      <c r="H61" s="24"/>
      <c r="I61" s="24"/>
      <c r="J61" s="6">
        <f t="shared" ref="J61:J64" si="19">SUM(E61,H61)</f>
        <v>345</v>
      </c>
      <c r="K61" s="6">
        <f t="shared" si="15"/>
        <v>0</v>
      </c>
      <c r="L61" s="6">
        <f t="shared" si="16"/>
        <v>345</v>
      </c>
    </row>
    <row r="62" spans="1:12" ht="12.75" customHeight="1" x14ac:dyDescent="0.2">
      <c r="A62" s="6" t="s">
        <v>74</v>
      </c>
      <c r="B62" s="6">
        <v>307</v>
      </c>
      <c r="C62" s="6"/>
      <c r="D62" s="6">
        <f t="shared" si="17"/>
        <v>307</v>
      </c>
      <c r="E62" s="6">
        <v>307</v>
      </c>
      <c r="F62" s="22"/>
      <c r="G62" s="6">
        <f t="shared" si="18"/>
        <v>307</v>
      </c>
      <c r="H62" s="24"/>
      <c r="I62" s="24"/>
      <c r="J62" s="6">
        <f t="shared" si="19"/>
        <v>307</v>
      </c>
      <c r="K62" s="6">
        <f t="shared" si="15"/>
        <v>0</v>
      </c>
      <c r="L62" s="6">
        <f t="shared" si="16"/>
        <v>307</v>
      </c>
    </row>
    <row r="63" spans="1:12" ht="12.75" customHeight="1" x14ac:dyDescent="0.2">
      <c r="A63" s="6" t="s">
        <v>75</v>
      </c>
      <c r="B63" s="6">
        <v>26</v>
      </c>
      <c r="C63" s="6"/>
      <c r="D63" s="6">
        <f t="shared" si="17"/>
        <v>26</v>
      </c>
      <c r="E63" s="6">
        <v>26</v>
      </c>
      <c r="F63" s="6"/>
      <c r="G63" s="6">
        <f t="shared" si="18"/>
        <v>26</v>
      </c>
      <c r="H63" s="6"/>
      <c r="I63" s="6"/>
      <c r="J63" s="6">
        <f t="shared" si="19"/>
        <v>26</v>
      </c>
      <c r="K63" s="6">
        <f t="shared" si="15"/>
        <v>0</v>
      </c>
      <c r="L63" s="6">
        <f t="shared" si="16"/>
        <v>26</v>
      </c>
    </row>
    <row r="64" spans="1:12" ht="12.75" customHeight="1" x14ac:dyDescent="0.2">
      <c r="A64" s="6" t="s">
        <v>88</v>
      </c>
      <c r="B64" s="6"/>
      <c r="C64" s="6"/>
      <c r="D64" s="6"/>
      <c r="E64" s="6"/>
      <c r="F64" s="6"/>
      <c r="G64" s="6"/>
      <c r="H64" s="6">
        <v>572</v>
      </c>
      <c r="I64" s="6"/>
      <c r="J64" s="6">
        <f t="shared" si="19"/>
        <v>572</v>
      </c>
      <c r="K64" s="6">
        <f t="shared" si="15"/>
        <v>0</v>
      </c>
      <c r="L64" s="6">
        <f t="shared" si="16"/>
        <v>572</v>
      </c>
    </row>
    <row r="65" spans="1:12" ht="12.75" customHeight="1" x14ac:dyDescent="0.2">
      <c r="A65" s="6"/>
      <c r="B65" s="6"/>
      <c r="C65" s="6"/>
      <c r="D65" s="34"/>
      <c r="E65" s="22"/>
      <c r="F65" s="22"/>
      <c r="G65" s="22"/>
      <c r="H65" s="24"/>
      <c r="I65" s="24"/>
      <c r="J65" s="22"/>
      <c r="K65" s="22"/>
      <c r="L65" s="22"/>
    </row>
    <row r="66" spans="1:12" ht="12.75" customHeight="1" x14ac:dyDescent="0.2">
      <c r="A66" s="4" t="s">
        <v>43</v>
      </c>
      <c r="B66" s="4">
        <f>SUM(B67)</f>
        <v>0</v>
      </c>
      <c r="C66" s="4">
        <f t="shared" ref="C66:L66" si="20">SUM(C67)</f>
        <v>1000</v>
      </c>
      <c r="D66" s="4">
        <f t="shared" si="20"/>
        <v>1000</v>
      </c>
      <c r="E66" s="4">
        <f t="shared" si="20"/>
        <v>0</v>
      </c>
      <c r="F66" s="4">
        <f t="shared" si="20"/>
        <v>1000</v>
      </c>
      <c r="G66" s="4">
        <f t="shared" si="20"/>
        <v>1000</v>
      </c>
      <c r="H66" s="4">
        <f t="shared" si="20"/>
        <v>0</v>
      </c>
      <c r="I66" s="4">
        <f t="shared" si="20"/>
        <v>0</v>
      </c>
      <c r="J66" s="4">
        <f t="shared" si="20"/>
        <v>0</v>
      </c>
      <c r="K66" s="4">
        <f t="shared" si="20"/>
        <v>1000</v>
      </c>
      <c r="L66" s="4">
        <f t="shared" si="20"/>
        <v>1000</v>
      </c>
    </row>
    <row r="67" spans="1:12" ht="12.75" customHeight="1" x14ac:dyDescent="0.2">
      <c r="A67" s="6" t="s">
        <v>40</v>
      </c>
      <c r="B67" s="6"/>
      <c r="C67" s="6">
        <v>1000</v>
      </c>
      <c r="D67" s="6">
        <f>SUM(B67:C67)</f>
        <v>1000</v>
      </c>
      <c r="E67" s="6"/>
      <c r="F67" s="6">
        <v>1000</v>
      </c>
      <c r="G67" s="6">
        <f>SUM(E67:F67)</f>
        <v>1000</v>
      </c>
      <c r="H67" s="6"/>
      <c r="I67" s="6"/>
      <c r="J67" s="6">
        <f>SUM(E67,H67)</f>
        <v>0</v>
      </c>
      <c r="K67" s="6">
        <f>SUM(F67,I67)</f>
        <v>1000</v>
      </c>
      <c r="L67" s="6">
        <f>SUM(J67:K67)</f>
        <v>1000</v>
      </c>
    </row>
    <row r="68" spans="1:12" ht="12.75" customHeight="1" x14ac:dyDescent="0.2">
      <c r="A68" s="38"/>
      <c r="B68" s="43"/>
      <c r="C68" s="40"/>
      <c r="D68" s="44"/>
      <c r="E68" s="9"/>
      <c r="F68" s="9"/>
      <c r="G68" s="22"/>
      <c r="H68" s="34"/>
      <c r="I68" s="25"/>
      <c r="J68" s="22"/>
      <c r="K68" s="22"/>
      <c r="L68" s="9"/>
    </row>
    <row r="69" spans="1:12" ht="12.75" customHeight="1" x14ac:dyDescent="0.2">
      <c r="A69" s="35" t="s">
        <v>76</v>
      </c>
      <c r="B69" s="4">
        <f>SUM(B70)</f>
        <v>0</v>
      </c>
      <c r="C69" s="4">
        <f t="shared" ref="C69:L69" si="21">SUM(C70)</f>
        <v>70000</v>
      </c>
      <c r="D69" s="4">
        <f t="shared" si="21"/>
        <v>70000</v>
      </c>
      <c r="E69" s="4">
        <f t="shared" si="21"/>
        <v>0</v>
      </c>
      <c r="F69" s="4">
        <f t="shared" si="21"/>
        <v>70000</v>
      </c>
      <c r="G69" s="4">
        <f t="shared" si="21"/>
        <v>70000</v>
      </c>
      <c r="H69" s="4">
        <f t="shared" si="21"/>
        <v>0</v>
      </c>
      <c r="I69" s="4">
        <f t="shared" si="21"/>
        <v>-70000</v>
      </c>
      <c r="J69" s="4">
        <f t="shared" si="21"/>
        <v>0</v>
      </c>
      <c r="K69" s="4">
        <f t="shared" si="21"/>
        <v>0</v>
      </c>
      <c r="L69" s="4">
        <f t="shared" si="21"/>
        <v>0</v>
      </c>
    </row>
    <row r="70" spans="1:12" ht="12.75" customHeight="1" x14ac:dyDescent="0.2">
      <c r="A70" s="34" t="s">
        <v>77</v>
      </c>
      <c r="B70" s="6"/>
      <c r="C70" s="6">
        <v>70000</v>
      </c>
      <c r="D70" s="34">
        <f t="shared" ref="D70:D78" si="22">SUM(B70:C70)</f>
        <v>70000</v>
      </c>
      <c r="E70" s="6"/>
      <c r="F70" s="6">
        <v>70000</v>
      </c>
      <c r="G70" s="6">
        <f t="shared" ref="G70:G87" si="23">SUM(E70:F70)</f>
        <v>70000</v>
      </c>
      <c r="H70" s="34"/>
      <c r="I70" s="6">
        <v>-70000</v>
      </c>
      <c r="J70" s="22">
        <f>SUM(E70,H70)</f>
        <v>0</v>
      </c>
      <c r="K70" s="22">
        <f>SUM(F70,I70)</f>
        <v>0</v>
      </c>
      <c r="L70" s="9">
        <f t="shared" ref="L70:L87" si="24">SUM(J70:K70)</f>
        <v>0</v>
      </c>
    </row>
    <row r="71" spans="1:12" ht="12.75" customHeight="1" x14ac:dyDescent="0.2">
      <c r="A71" s="6"/>
      <c r="B71" s="6"/>
      <c r="C71" s="6"/>
      <c r="D71" s="34"/>
      <c r="E71" s="6"/>
      <c r="F71" s="4"/>
      <c r="G71" s="6"/>
      <c r="H71" s="34"/>
      <c r="I71" s="4"/>
      <c r="J71" s="22"/>
      <c r="K71" s="22"/>
      <c r="L71" s="9"/>
    </row>
    <row r="72" spans="1:12" ht="12.75" customHeight="1" x14ac:dyDescent="0.2">
      <c r="A72" s="3" t="s">
        <v>13</v>
      </c>
      <c r="B72" s="4">
        <f>SUM(B73:B75)</f>
        <v>48000</v>
      </c>
      <c r="C72" s="4">
        <f t="shared" ref="C72:L72" si="25">SUM(C73:C75)</f>
        <v>0</v>
      </c>
      <c r="D72" s="4">
        <f t="shared" si="25"/>
        <v>48000</v>
      </c>
      <c r="E72" s="4">
        <f t="shared" si="25"/>
        <v>48000</v>
      </c>
      <c r="F72" s="4">
        <f t="shared" si="25"/>
        <v>0</v>
      </c>
      <c r="G72" s="4">
        <f t="shared" si="25"/>
        <v>48000</v>
      </c>
      <c r="H72" s="4">
        <f t="shared" si="25"/>
        <v>140</v>
      </c>
      <c r="I72" s="4">
        <f t="shared" si="25"/>
        <v>0</v>
      </c>
      <c r="J72" s="4">
        <f t="shared" si="25"/>
        <v>48140</v>
      </c>
      <c r="K72" s="4">
        <f t="shared" si="25"/>
        <v>0</v>
      </c>
      <c r="L72" s="4">
        <f t="shared" si="25"/>
        <v>48140</v>
      </c>
    </row>
    <row r="73" spans="1:12" ht="12.75" customHeight="1" x14ac:dyDescent="0.2">
      <c r="A73" s="5" t="s">
        <v>78</v>
      </c>
      <c r="B73" s="6">
        <v>2000</v>
      </c>
      <c r="C73" s="6"/>
      <c r="D73" s="34">
        <f t="shared" si="22"/>
        <v>2000</v>
      </c>
      <c r="E73" s="6">
        <v>2000</v>
      </c>
      <c r="F73" s="6"/>
      <c r="G73" s="6">
        <f t="shared" si="23"/>
        <v>2000</v>
      </c>
      <c r="H73" s="34"/>
      <c r="I73" s="6"/>
      <c r="J73" s="22">
        <f t="shared" si="5"/>
        <v>2000</v>
      </c>
      <c r="K73" s="22">
        <f>SUM(F73,I73)</f>
        <v>0</v>
      </c>
      <c r="L73" s="9">
        <f t="shared" si="24"/>
        <v>2000</v>
      </c>
    </row>
    <row r="74" spans="1:12" ht="12.75" customHeight="1" x14ac:dyDescent="0.2">
      <c r="A74" s="5" t="s">
        <v>44</v>
      </c>
      <c r="B74" s="6">
        <v>46000</v>
      </c>
      <c r="C74" s="6"/>
      <c r="D74" s="34">
        <f t="shared" si="22"/>
        <v>46000</v>
      </c>
      <c r="E74" s="6">
        <v>46000</v>
      </c>
      <c r="F74" s="18"/>
      <c r="G74" s="6">
        <f t="shared" si="23"/>
        <v>46000</v>
      </c>
      <c r="H74" s="34"/>
      <c r="I74" s="18"/>
      <c r="J74" s="22">
        <f t="shared" si="5"/>
        <v>46000</v>
      </c>
      <c r="K74" s="22">
        <f t="shared" ref="K74:K75" si="26">SUM(F74,I74)</f>
        <v>0</v>
      </c>
      <c r="L74" s="9">
        <f t="shared" si="24"/>
        <v>46000</v>
      </c>
    </row>
    <row r="75" spans="1:12" ht="12.75" customHeight="1" x14ac:dyDescent="0.2">
      <c r="A75" s="5" t="s">
        <v>90</v>
      </c>
      <c r="B75" s="6"/>
      <c r="C75" s="6"/>
      <c r="D75" s="34"/>
      <c r="E75" s="6"/>
      <c r="F75" s="18"/>
      <c r="G75" s="6"/>
      <c r="H75" s="34">
        <v>140</v>
      </c>
      <c r="I75" s="18"/>
      <c r="J75" s="22">
        <f t="shared" si="5"/>
        <v>140</v>
      </c>
      <c r="K75" s="22">
        <f t="shared" si="26"/>
        <v>0</v>
      </c>
      <c r="L75" s="9">
        <f t="shared" si="24"/>
        <v>140</v>
      </c>
    </row>
    <row r="76" spans="1:12" ht="12.75" customHeight="1" x14ac:dyDescent="0.2">
      <c r="A76" s="5"/>
      <c r="B76" s="6"/>
      <c r="C76" s="6"/>
      <c r="D76" s="34"/>
      <c r="E76" s="6"/>
      <c r="F76" s="4"/>
      <c r="G76" s="6"/>
      <c r="H76" s="34"/>
      <c r="I76" s="4"/>
      <c r="J76" s="22"/>
      <c r="K76" s="22"/>
      <c r="L76" s="9"/>
    </row>
    <row r="77" spans="1:12" ht="12.75" customHeight="1" x14ac:dyDescent="0.2">
      <c r="A77" s="3" t="s">
        <v>79</v>
      </c>
      <c r="B77" s="4">
        <f>SUM(B78)</f>
        <v>65000</v>
      </c>
      <c r="C77" s="4">
        <f t="shared" ref="C77:L77" si="27">SUM(C78)</f>
        <v>0</v>
      </c>
      <c r="D77" s="4">
        <f t="shared" si="27"/>
        <v>65000</v>
      </c>
      <c r="E77" s="4">
        <f t="shared" si="27"/>
        <v>65000</v>
      </c>
      <c r="F77" s="4">
        <f t="shared" si="27"/>
        <v>0</v>
      </c>
      <c r="G77" s="4">
        <f t="shared" si="27"/>
        <v>65000</v>
      </c>
      <c r="H77" s="4">
        <f t="shared" si="27"/>
        <v>25500</v>
      </c>
      <c r="I77" s="4">
        <f t="shared" si="27"/>
        <v>0</v>
      </c>
      <c r="J77" s="4">
        <f t="shared" si="27"/>
        <v>90500</v>
      </c>
      <c r="K77" s="4">
        <f t="shared" si="27"/>
        <v>0</v>
      </c>
      <c r="L77" s="4">
        <f t="shared" si="27"/>
        <v>90500</v>
      </c>
    </row>
    <row r="78" spans="1:12" ht="12.75" customHeight="1" x14ac:dyDescent="0.2">
      <c r="A78" s="5" t="s">
        <v>80</v>
      </c>
      <c r="B78" s="6">
        <v>65000</v>
      </c>
      <c r="C78" s="6"/>
      <c r="D78" s="34">
        <f t="shared" si="22"/>
        <v>65000</v>
      </c>
      <c r="E78" s="6">
        <v>65000</v>
      </c>
      <c r="F78" s="6"/>
      <c r="G78" s="6">
        <f t="shared" si="23"/>
        <v>65000</v>
      </c>
      <c r="H78" s="6">
        <v>25500</v>
      </c>
      <c r="I78" s="6"/>
      <c r="J78" s="22">
        <f t="shared" si="5"/>
        <v>90500</v>
      </c>
      <c r="K78" s="22"/>
      <c r="L78" s="9">
        <f t="shared" si="24"/>
        <v>90500</v>
      </c>
    </row>
    <row r="79" spans="1:12" ht="12.75" customHeight="1" x14ac:dyDescent="0.2">
      <c r="A79" s="5"/>
      <c r="B79" s="6"/>
      <c r="C79" s="6"/>
      <c r="D79" s="34"/>
      <c r="E79" s="6"/>
      <c r="F79" s="6"/>
      <c r="G79" s="6"/>
      <c r="H79" s="6"/>
      <c r="I79" s="6"/>
      <c r="J79" s="22"/>
      <c r="K79" s="22"/>
      <c r="L79" s="9"/>
    </row>
    <row r="80" spans="1:12" ht="12.75" customHeight="1" x14ac:dyDescent="0.2">
      <c r="A80" s="3" t="s">
        <v>89</v>
      </c>
      <c r="B80" s="4">
        <f>SUM(B81)</f>
        <v>0</v>
      </c>
      <c r="C80" s="4">
        <f t="shared" ref="C80:L80" si="28">SUM(C81)</f>
        <v>0</v>
      </c>
      <c r="D80" s="4">
        <f t="shared" si="28"/>
        <v>0</v>
      </c>
      <c r="E80" s="4">
        <f t="shared" si="28"/>
        <v>0</v>
      </c>
      <c r="F80" s="4">
        <f t="shared" si="28"/>
        <v>0</v>
      </c>
      <c r="G80" s="4">
        <f t="shared" si="28"/>
        <v>0</v>
      </c>
      <c r="H80" s="4">
        <f t="shared" si="28"/>
        <v>140</v>
      </c>
      <c r="I80" s="4">
        <f t="shared" si="28"/>
        <v>0</v>
      </c>
      <c r="J80" s="4">
        <f t="shared" si="28"/>
        <v>140</v>
      </c>
      <c r="K80" s="4">
        <f t="shared" si="28"/>
        <v>0</v>
      </c>
      <c r="L80" s="4">
        <f t="shared" si="28"/>
        <v>140</v>
      </c>
    </row>
    <row r="81" spans="1:12" ht="12.75" customHeight="1" x14ac:dyDescent="0.2">
      <c r="A81" s="5" t="s">
        <v>90</v>
      </c>
      <c r="B81" s="6"/>
      <c r="C81" s="6"/>
      <c r="D81" s="34"/>
      <c r="E81" s="6"/>
      <c r="F81" s="6"/>
      <c r="G81" s="6"/>
      <c r="H81" s="6">
        <v>140</v>
      </c>
      <c r="I81" s="6"/>
      <c r="J81" s="22">
        <f>SUM(E81,H81)</f>
        <v>140</v>
      </c>
      <c r="K81" s="22">
        <f>SUM(F81,I81)</f>
        <v>0</v>
      </c>
      <c r="L81" s="9">
        <f>SUM(J81:K81)</f>
        <v>140</v>
      </c>
    </row>
    <row r="82" spans="1:12" ht="13.15" customHeight="1" x14ac:dyDescent="0.2">
      <c r="A82" s="6"/>
      <c r="B82" s="6"/>
      <c r="C82" s="6"/>
      <c r="D82" s="34"/>
      <c r="E82" s="6"/>
      <c r="F82" s="4"/>
      <c r="G82" s="6"/>
      <c r="H82" s="6"/>
      <c r="I82" s="4"/>
      <c r="J82" s="22"/>
      <c r="K82" s="22"/>
      <c r="L82" s="9"/>
    </row>
    <row r="83" spans="1:12" ht="13.15" customHeight="1" x14ac:dyDescent="0.2">
      <c r="A83" s="4" t="s">
        <v>10</v>
      </c>
      <c r="B83" s="4">
        <f>SUM(B84:B87)</f>
        <v>50</v>
      </c>
      <c r="C83" s="4">
        <f t="shared" ref="C83:K83" si="29">SUM(C84:C87)</f>
        <v>0</v>
      </c>
      <c r="D83" s="4">
        <f t="shared" si="29"/>
        <v>50</v>
      </c>
      <c r="E83" s="4">
        <f t="shared" si="29"/>
        <v>50</v>
      </c>
      <c r="F83" s="4">
        <f t="shared" si="29"/>
        <v>0</v>
      </c>
      <c r="G83" s="4">
        <f t="shared" si="29"/>
        <v>50</v>
      </c>
      <c r="H83" s="4">
        <f t="shared" si="29"/>
        <v>1056</v>
      </c>
      <c r="I83" s="4">
        <f t="shared" si="29"/>
        <v>262</v>
      </c>
      <c r="J83" s="4">
        <f t="shared" si="29"/>
        <v>1106</v>
      </c>
      <c r="K83" s="4">
        <f t="shared" si="29"/>
        <v>262</v>
      </c>
      <c r="L83" s="4">
        <f>SUM(L84:L87)</f>
        <v>1368</v>
      </c>
    </row>
    <row r="84" spans="1:12" ht="13.15" customHeight="1" x14ac:dyDescent="0.2">
      <c r="A84" s="6" t="s">
        <v>93</v>
      </c>
      <c r="B84" s="6"/>
      <c r="C84" s="6"/>
      <c r="D84" s="6"/>
      <c r="E84" s="6"/>
      <c r="F84" s="6"/>
      <c r="G84" s="6"/>
      <c r="H84" s="6">
        <v>1000</v>
      </c>
      <c r="I84" s="6"/>
      <c r="J84" s="22">
        <f t="shared" si="5"/>
        <v>1000</v>
      </c>
      <c r="K84" s="22">
        <f t="shared" si="5"/>
        <v>0</v>
      </c>
      <c r="L84" s="9">
        <f t="shared" si="24"/>
        <v>1000</v>
      </c>
    </row>
    <row r="85" spans="1:12" ht="13.15" customHeight="1" x14ac:dyDescent="0.2">
      <c r="A85" s="6" t="s">
        <v>86</v>
      </c>
      <c r="B85" s="6"/>
      <c r="C85" s="6"/>
      <c r="D85" s="6"/>
      <c r="E85" s="6"/>
      <c r="F85" s="6"/>
      <c r="G85" s="6"/>
      <c r="H85" s="6"/>
      <c r="I85" s="6">
        <v>262</v>
      </c>
      <c r="J85" s="22">
        <f t="shared" si="5"/>
        <v>0</v>
      </c>
      <c r="K85" s="22">
        <f t="shared" si="5"/>
        <v>262</v>
      </c>
      <c r="L85" s="9">
        <f t="shared" si="24"/>
        <v>262</v>
      </c>
    </row>
    <row r="86" spans="1:12" ht="13.15" customHeight="1" x14ac:dyDescent="0.2">
      <c r="A86" s="6" t="s">
        <v>94</v>
      </c>
      <c r="B86" s="6"/>
      <c r="C86" s="6"/>
      <c r="D86" s="6"/>
      <c r="E86" s="6"/>
      <c r="F86" s="6"/>
      <c r="G86" s="6"/>
      <c r="H86" s="6">
        <v>56</v>
      </c>
      <c r="I86" s="6"/>
      <c r="J86" s="22">
        <f t="shared" si="5"/>
        <v>56</v>
      </c>
      <c r="K86" s="22">
        <f t="shared" si="5"/>
        <v>0</v>
      </c>
      <c r="L86" s="9">
        <f t="shared" si="24"/>
        <v>56</v>
      </c>
    </row>
    <row r="87" spans="1:12" ht="13.15" customHeight="1" x14ac:dyDescent="0.2">
      <c r="A87" s="5" t="s">
        <v>81</v>
      </c>
      <c r="B87" s="6">
        <v>50</v>
      </c>
      <c r="C87" s="6"/>
      <c r="D87" s="34">
        <f>SUM(B87:C87)</f>
        <v>50</v>
      </c>
      <c r="E87" s="6">
        <v>50</v>
      </c>
      <c r="F87" s="4"/>
      <c r="G87" s="6">
        <f t="shared" si="23"/>
        <v>50</v>
      </c>
      <c r="H87" s="6"/>
      <c r="I87" s="4"/>
      <c r="J87" s="22">
        <f t="shared" si="5"/>
        <v>50</v>
      </c>
      <c r="K87" s="22">
        <f t="shared" si="5"/>
        <v>0</v>
      </c>
      <c r="L87" s="9">
        <f t="shared" si="24"/>
        <v>50</v>
      </c>
    </row>
    <row r="88" spans="1:12" x14ac:dyDescent="0.2">
      <c r="A88" s="6"/>
      <c r="B88" s="6"/>
      <c r="C88" s="6"/>
      <c r="D88" s="6"/>
      <c r="E88" s="6"/>
      <c r="F88" s="6"/>
      <c r="G88" s="6"/>
      <c r="H88" s="6"/>
      <c r="I88" s="6"/>
      <c r="J88" s="22"/>
      <c r="K88" s="22"/>
      <c r="L88" s="9"/>
    </row>
    <row r="89" spans="1:12" x14ac:dyDescent="0.2">
      <c r="A89" s="14" t="s">
        <v>11</v>
      </c>
      <c r="B89" s="15">
        <f t="shared" ref="B89:L89" si="30">SUM(B91,B95:B96)</f>
        <v>6516</v>
      </c>
      <c r="C89" s="15">
        <f t="shared" si="30"/>
        <v>0</v>
      </c>
      <c r="D89" s="15">
        <f t="shared" si="30"/>
        <v>6516</v>
      </c>
      <c r="E89" s="15">
        <f t="shared" si="30"/>
        <v>6516</v>
      </c>
      <c r="F89" s="15">
        <f t="shared" si="30"/>
        <v>0</v>
      </c>
      <c r="G89" s="15">
        <f t="shared" si="30"/>
        <v>6516</v>
      </c>
      <c r="H89" s="15">
        <f t="shared" si="30"/>
        <v>2154</v>
      </c>
      <c r="I89" s="15">
        <f t="shared" si="30"/>
        <v>0</v>
      </c>
      <c r="J89" s="15">
        <f t="shared" si="30"/>
        <v>8670</v>
      </c>
      <c r="K89" s="15">
        <f t="shared" si="30"/>
        <v>0</v>
      </c>
      <c r="L89" s="15">
        <f t="shared" si="30"/>
        <v>8670</v>
      </c>
    </row>
    <row r="90" spans="1:12" x14ac:dyDescent="0.2">
      <c r="A90" s="3" t="s">
        <v>22</v>
      </c>
      <c r="B90" s="4"/>
      <c r="C90" s="4"/>
      <c r="D90" s="4"/>
      <c r="E90" s="6"/>
      <c r="F90" s="6"/>
      <c r="G90" s="6">
        <f t="shared" ref="G90:G116" si="31">SUM(E90:F90)</f>
        <v>0</v>
      </c>
      <c r="H90" s="34"/>
      <c r="I90" s="6"/>
      <c r="J90" s="22">
        <f t="shared" ref="J90:J116" si="32">SUM(E90,H90)</f>
        <v>0</v>
      </c>
      <c r="K90" s="22">
        <f t="shared" ref="K90:K116" si="33">SUM(F90,I90)</f>
        <v>0</v>
      </c>
      <c r="L90" s="9">
        <f t="shared" ref="L90:L116" si="34">SUM(J90:K90)</f>
        <v>0</v>
      </c>
    </row>
    <row r="91" spans="1:12" x14ac:dyDescent="0.2">
      <c r="A91" s="21" t="s">
        <v>35</v>
      </c>
      <c r="B91" s="4">
        <f>SUM(B92:B94)</f>
        <v>16</v>
      </c>
      <c r="C91" s="4">
        <f t="shared" ref="C91:L91" si="35">SUM(C92:C94)</f>
        <v>0</v>
      </c>
      <c r="D91" s="4">
        <f t="shared" si="35"/>
        <v>16</v>
      </c>
      <c r="E91" s="4">
        <f t="shared" si="35"/>
        <v>16</v>
      </c>
      <c r="F91" s="4">
        <f t="shared" si="35"/>
        <v>0</v>
      </c>
      <c r="G91" s="4">
        <f t="shared" si="35"/>
        <v>16</v>
      </c>
      <c r="H91" s="4">
        <f t="shared" si="35"/>
        <v>2154</v>
      </c>
      <c r="I91" s="4">
        <f t="shared" si="35"/>
        <v>0</v>
      </c>
      <c r="J91" s="4">
        <f t="shared" si="35"/>
        <v>2170</v>
      </c>
      <c r="K91" s="4">
        <f t="shared" si="35"/>
        <v>0</v>
      </c>
      <c r="L91" s="4">
        <f t="shared" si="35"/>
        <v>2170</v>
      </c>
    </row>
    <row r="92" spans="1:12" x14ac:dyDescent="0.2">
      <c r="A92" s="26" t="s">
        <v>26</v>
      </c>
      <c r="B92" s="6"/>
      <c r="C92" s="6"/>
      <c r="D92" s="6">
        <f t="shared" ref="D92:D93" si="36">SUM(B92:C92)</f>
        <v>0</v>
      </c>
      <c r="E92" s="6"/>
      <c r="F92" s="10"/>
      <c r="G92" s="6">
        <f t="shared" si="31"/>
        <v>0</v>
      </c>
      <c r="H92" s="34"/>
      <c r="I92" s="9"/>
      <c r="J92" s="22">
        <f t="shared" si="32"/>
        <v>0</v>
      </c>
      <c r="K92" s="22">
        <f t="shared" si="33"/>
        <v>0</v>
      </c>
      <c r="L92" s="9">
        <f t="shared" si="34"/>
        <v>0</v>
      </c>
    </row>
    <row r="93" spans="1:12" x14ac:dyDescent="0.2">
      <c r="A93" s="26" t="s">
        <v>27</v>
      </c>
      <c r="B93" s="6">
        <v>16</v>
      </c>
      <c r="C93" s="6"/>
      <c r="D93" s="6">
        <f t="shared" si="36"/>
        <v>16</v>
      </c>
      <c r="E93" s="6">
        <v>16</v>
      </c>
      <c r="F93" s="10"/>
      <c r="G93" s="6">
        <f t="shared" si="31"/>
        <v>16</v>
      </c>
      <c r="H93" s="34">
        <v>2154</v>
      </c>
      <c r="I93" s="9"/>
      <c r="J93" s="22">
        <f t="shared" si="32"/>
        <v>2170</v>
      </c>
      <c r="K93" s="22">
        <f t="shared" si="33"/>
        <v>0</v>
      </c>
      <c r="L93" s="9">
        <f t="shared" si="34"/>
        <v>2170</v>
      </c>
    </row>
    <row r="94" spans="1:12" x14ac:dyDescent="0.2">
      <c r="A94" s="5"/>
      <c r="B94" s="6"/>
      <c r="C94" s="6"/>
      <c r="D94" s="6"/>
      <c r="E94" s="6"/>
      <c r="F94" s="10"/>
      <c r="G94" s="6">
        <f t="shared" si="31"/>
        <v>0</v>
      </c>
      <c r="H94" s="34"/>
      <c r="I94" s="9"/>
      <c r="J94" s="22">
        <f t="shared" si="32"/>
        <v>0</v>
      </c>
      <c r="K94" s="22">
        <f t="shared" si="33"/>
        <v>0</v>
      </c>
      <c r="L94" s="9">
        <f t="shared" si="34"/>
        <v>0</v>
      </c>
    </row>
    <row r="95" spans="1:12" x14ac:dyDescent="0.2">
      <c r="A95" s="5" t="s">
        <v>25</v>
      </c>
      <c r="B95" s="6">
        <v>6000</v>
      </c>
      <c r="C95" s="6"/>
      <c r="D95" s="6">
        <f t="shared" ref="D95:D96" si="37">SUM(B95:C95)</f>
        <v>6000</v>
      </c>
      <c r="E95" s="6">
        <v>6000</v>
      </c>
      <c r="F95" s="10"/>
      <c r="G95" s="6">
        <f t="shared" si="31"/>
        <v>6000</v>
      </c>
      <c r="H95" s="34"/>
      <c r="I95" s="9"/>
      <c r="J95" s="22">
        <f t="shared" si="32"/>
        <v>6000</v>
      </c>
      <c r="K95" s="22">
        <f t="shared" si="33"/>
        <v>0</v>
      </c>
      <c r="L95" s="9">
        <f t="shared" si="34"/>
        <v>6000</v>
      </c>
    </row>
    <row r="96" spans="1:12" x14ac:dyDescent="0.2">
      <c r="A96" s="5" t="s">
        <v>31</v>
      </c>
      <c r="B96" s="6">
        <v>500</v>
      </c>
      <c r="C96" s="6"/>
      <c r="D96" s="6">
        <f t="shared" si="37"/>
        <v>500</v>
      </c>
      <c r="E96" s="6">
        <v>500</v>
      </c>
      <c r="F96" s="10"/>
      <c r="G96" s="6">
        <f t="shared" si="31"/>
        <v>500</v>
      </c>
      <c r="H96" s="34"/>
      <c r="I96" s="9"/>
      <c r="J96" s="22">
        <f t="shared" si="32"/>
        <v>500</v>
      </c>
      <c r="K96" s="22">
        <f t="shared" si="33"/>
        <v>0</v>
      </c>
      <c r="L96" s="9">
        <f t="shared" si="34"/>
        <v>500</v>
      </c>
    </row>
    <row r="97" spans="1:12" x14ac:dyDescent="0.2">
      <c r="A97" s="5"/>
      <c r="B97" s="6"/>
      <c r="C97" s="6"/>
      <c r="D97" s="6"/>
      <c r="E97" s="10"/>
      <c r="F97" s="10"/>
      <c r="G97" s="6"/>
      <c r="H97" s="6"/>
      <c r="I97" s="9"/>
      <c r="J97" s="22"/>
      <c r="K97" s="22"/>
      <c r="L97" s="9"/>
    </row>
    <row r="98" spans="1:12" x14ac:dyDescent="0.2">
      <c r="A98" s="14" t="s">
        <v>12</v>
      </c>
      <c r="B98" s="15">
        <f t="shared" ref="B98:L98" si="38">SUM(B99:B116)</f>
        <v>0</v>
      </c>
      <c r="C98" s="15">
        <f t="shared" si="38"/>
        <v>0</v>
      </c>
      <c r="D98" s="15">
        <f t="shared" si="38"/>
        <v>0</v>
      </c>
      <c r="E98" s="15">
        <f t="shared" si="38"/>
        <v>0</v>
      </c>
      <c r="F98" s="15">
        <f t="shared" si="38"/>
        <v>0</v>
      </c>
      <c r="G98" s="15">
        <f t="shared" si="38"/>
        <v>0</v>
      </c>
      <c r="H98" s="15">
        <f t="shared" si="38"/>
        <v>9233</v>
      </c>
      <c r="I98" s="15">
        <f t="shared" si="38"/>
        <v>0</v>
      </c>
      <c r="J98" s="15">
        <f t="shared" si="38"/>
        <v>9233</v>
      </c>
      <c r="K98" s="15">
        <f t="shared" si="38"/>
        <v>0</v>
      </c>
      <c r="L98" s="15">
        <f t="shared" si="38"/>
        <v>9233</v>
      </c>
    </row>
    <row r="99" spans="1:12" x14ac:dyDescent="0.2">
      <c r="A99" s="5" t="s">
        <v>95</v>
      </c>
      <c r="B99" s="6"/>
      <c r="C99" s="6"/>
      <c r="D99" s="6">
        <f t="shared" ref="D99:D116" si="39">SUM(B99:C99)</f>
        <v>0</v>
      </c>
      <c r="E99" s="6"/>
      <c r="F99" s="10"/>
      <c r="G99" s="6">
        <f t="shared" si="31"/>
        <v>0</v>
      </c>
      <c r="H99" s="6">
        <v>543</v>
      </c>
      <c r="I99" s="9"/>
      <c r="J99" s="22">
        <f t="shared" si="32"/>
        <v>543</v>
      </c>
      <c r="K99" s="22">
        <f t="shared" si="33"/>
        <v>0</v>
      </c>
      <c r="L99" s="9">
        <f t="shared" si="34"/>
        <v>543</v>
      </c>
    </row>
    <row r="100" spans="1:12" x14ac:dyDescent="0.2">
      <c r="A100" s="5" t="s">
        <v>15</v>
      </c>
      <c r="B100" s="6"/>
      <c r="C100" s="6"/>
      <c r="D100" s="6">
        <f t="shared" si="39"/>
        <v>0</v>
      </c>
      <c r="E100" s="6"/>
      <c r="F100" s="10"/>
      <c r="G100" s="6">
        <f t="shared" si="31"/>
        <v>0</v>
      </c>
      <c r="H100" s="6">
        <v>34</v>
      </c>
      <c r="I100" s="9"/>
      <c r="J100" s="22">
        <f t="shared" si="32"/>
        <v>34</v>
      </c>
      <c r="K100" s="22">
        <f t="shared" si="33"/>
        <v>0</v>
      </c>
      <c r="L100" s="9">
        <f t="shared" si="34"/>
        <v>34</v>
      </c>
    </row>
    <row r="101" spans="1:12" x14ac:dyDescent="0.2">
      <c r="A101" s="5" t="s">
        <v>96</v>
      </c>
      <c r="B101" s="6"/>
      <c r="C101" s="6"/>
      <c r="D101" s="6">
        <f t="shared" si="39"/>
        <v>0</v>
      </c>
      <c r="E101" s="6"/>
      <c r="F101" s="6"/>
      <c r="G101" s="6">
        <f t="shared" si="31"/>
        <v>0</v>
      </c>
      <c r="H101" s="6">
        <v>405</v>
      </c>
      <c r="I101" s="6"/>
      <c r="J101" s="22">
        <f t="shared" si="32"/>
        <v>405</v>
      </c>
      <c r="K101" s="22">
        <f t="shared" si="33"/>
        <v>0</v>
      </c>
      <c r="L101" s="9">
        <f t="shared" si="34"/>
        <v>405</v>
      </c>
    </row>
    <row r="102" spans="1:12" x14ac:dyDescent="0.2">
      <c r="A102" s="5" t="s">
        <v>97</v>
      </c>
      <c r="B102" s="6"/>
      <c r="C102" s="6"/>
      <c r="D102" s="6">
        <f t="shared" si="39"/>
        <v>0</v>
      </c>
      <c r="E102" s="6"/>
      <c r="F102" s="10"/>
      <c r="G102" s="6">
        <f t="shared" si="31"/>
        <v>0</v>
      </c>
      <c r="H102" s="34">
        <v>405</v>
      </c>
      <c r="I102" s="9"/>
      <c r="J102" s="22">
        <f t="shared" si="32"/>
        <v>405</v>
      </c>
      <c r="K102" s="22">
        <f t="shared" si="33"/>
        <v>0</v>
      </c>
      <c r="L102" s="9">
        <f t="shared" si="34"/>
        <v>405</v>
      </c>
    </row>
    <row r="103" spans="1:12" x14ac:dyDescent="0.2">
      <c r="A103" s="5" t="s">
        <v>16</v>
      </c>
      <c r="B103" s="6"/>
      <c r="C103" s="6"/>
      <c r="D103" s="6">
        <f t="shared" si="39"/>
        <v>0</v>
      </c>
      <c r="E103" s="6"/>
      <c r="F103" s="10"/>
      <c r="G103" s="6">
        <f t="shared" si="31"/>
        <v>0</v>
      </c>
      <c r="H103" s="34">
        <v>10</v>
      </c>
      <c r="I103" s="9"/>
      <c r="J103" s="22">
        <f t="shared" si="32"/>
        <v>10</v>
      </c>
      <c r="K103" s="22">
        <f t="shared" si="33"/>
        <v>0</v>
      </c>
      <c r="L103" s="9">
        <f t="shared" si="34"/>
        <v>10</v>
      </c>
    </row>
    <row r="104" spans="1:12" x14ac:dyDescent="0.2">
      <c r="A104" s="5" t="s">
        <v>98</v>
      </c>
      <c r="B104" s="6"/>
      <c r="C104" s="6"/>
      <c r="D104" s="6">
        <f t="shared" si="39"/>
        <v>0</v>
      </c>
      <c r="E104" s="6"/>
      <c r="F104" s="34"/>
      <c r="G104" s="6">
        <f t="shared" si="31"/>
        <v>0</v>
      </c>
      <c r="H104" s="34">
        <v>543</v>
      </c>
      <c r="I104" s="34"/>
      <c r="J104" s="22">
        <f t="shared" si="32"/>
        <v>543</v>
      </c>
      <c r="K104" s="22">
        <f t="shared" si="33"/>
        <v>0</v>
      </c>
      <c r="L104" s="9">
        <f t="shared" si="34"/>
        <v>543</v>
      </c>
    </row>
    <row r="105" spans="1:12" x14ac:dyDescent="0.2">
      <c r="A105" s="5" t="s">
        <v>99</v>
      </c>
      <c r="B105" s="6"/>
      <c r="C105" s="6"/>
      <c r="D105" s="6">
        <f t="shared" si="39"/>
        <v>0</v>
      </c>
      <c r="E105" s="6"/>
      <c r="F105" s="10"/>
      <c r="G105" s="6">
        <f t="shared" si="31"/>
        <v>0</v>
      </c>
      <c r="H105" s="6">
        <v>543</v>
      </c>
      <c r="I105" s="9"/>
      <c r="J105" s="22">
        <f t="shared" si="32"/>
        <v>543</v>
      </c>
      <c r="K105" s="22">
        <f t="shared" si="33"/>
        <v>0</v>
      </c>
      <c r="L105" s="9">
        <f t="shared" si="34"/>
        <v>543</v>
      </c>
    </row>
    <row r="106" spans="1:12" x14ac:dyDescent="0.2">
      <c r="A106" s="5" t="s">
        <v>17</v>
      </c>
      <c r="B106" s="6"/>
      <c r="C106" s="6"/>
      <c r="D106" s="6">
        <f t="shared" si="39"/>
        <v>0</v>
      </c>
      <c r="E106" s="6"/>
      <c r="F106" s="10"/>
      <c r="G106" s="6"/>
      <c r="H106" s="6">
        <v>32</v>
      </c>
      <c r="I106" s="9"/>
      <c r="J106" s="22">
        <f t="shared" si="32"/>
        <v>32</v>
      </c>
      <c r="K106" s="22">
        <f t="shared" si="33"/>
        <v>0</v>
      </c>
      <c r="L106" s="9">
        <f t="shared" si="34"/>
        <v>32</v>
      </c>
    </row>
    <row r="107" spans="1:12" x14ac:dyDescent="0.2">
      <c r="A107" s="6" t="s">
        <v>100</v>
      </c>
      <c r="B107" s="6"/>
      <c r="C107" s="6"/>
      <c r="D107" s="6">
        <f t="shared" si="39"/>
        <v>0</v>
      </c>
      <c r="E107" s="6"/>
      <c r="F107" s="10"/>
      <c r="G107" s="6">
        <f t="shared" si="31"/>
        <v>0</v>
      </c>
      <c r="H107" s="6">
        <v>543</v>
      </c>
      <c r="I107" s="9"/>
      <c r="J107" s="22">
        <f t="shared" si="32"/>
        <v>543</v>
      </c>
      <c r="K107" s="22">
        <f t="shared" si="33"/>
        <v>0</v>
      </c>
      <c r="L107" s="9">
        <f t="shared" si="34"/>
        <v>543</v>
      </c>
    </row>
    <row r="108" spans="1:12" x14ac:dyDescent="0.2">
      <c r="A108" s="6" t="s">
        <v>18</v>
      </c>
      <c r="B108" s="6"/>
      <c r="C108" s="6"/>
      <c r="D108" s="6">
        <f t="shared" si="39"/>
        <v>0</v>
      </c>
      <c r="E108" s="6"/>
      <c r="F108" s="10"/>
      <c r="G108" s="6">
        <f t="shared" si="31"/>
        <v>0</v>
      </c>
      <c r="H108" s="6">
        <v>46</v>
      </c>
      <c r="I108" s="9"/>
      <c r="J108" s="22">
        <f t="shared" si="32"/>
        <v>46</v>
      </c>
      <c r="K108" s="22">
        <f t="shared" si="33"/>
        <v>0</v>
      </c>
      <c r="L108" s="9">
        <f t="shared" si="34"/>
        <v>46</v>
      </c>
    </row>
    <row r="109" spans="1:12" x14ac:dyDescent="0.2">
      <c r="A109" s="6" t="s">
        <v>101</v>
      </c>
      <c r="B109" s="6"/>
      <c r="C109" s="6"/>
      <c r="D109" s="6">
        <f t="shared" si="39"/>
        <v>0</v>
      </c>
      <c r="E109" s="6"/>
      <c r="F109" s="6"/>
      <c r="G109" s="6">
        <f t="shared" si="31"/>
        <v>0</v>
      </c>
      <c r="H109" s="6">
        <v>627</v>
      </c>
      <c r="I109" s="6"/>
      <c r="J109" s="22">
        <f t="shared" si="32"/>
        <v>627</v>
      </c>
      <c r="K109" s="22">
        <f t="shared" si="33"/>
        <v>0</v>
      </c>
      <c r="L109" s="9">
        <f t="shared" si="34"/>
        <v>627</v>
      </c>
    </row>
    <row r="110" spans="1:12" x14ac:dyDescent="0.2">
      <c r="A110" s="6" t="s">
        <v>102</v>
      </c>
      <c r="B110" s="6"/>
      <c r="C110" s="6"/>
      <c r="D110" s="6">
        <f t="shared" si="39"/>
        <v>0</v>
      </c>
      <c r="E110" s="6"/>
      <c r="F110" s="10"/>
      <c r="G110" s="6">
        <f t="shared" si="31"/>
        <v>0</v>
      </c>
      <c r="H110" s="6">
        <v>1373</v>
      </c>
      <c r="I110" s="25"/>
      <c r="J110" s="22">
        <f t="shared" si="32"/>
        <v>1373</v>
      </c>
      <c r="K110" s="22">
        <f t="shared" si="33"/>
        <v>0</v>
      </c>
      <c r="L110" s="9">
        <f t="shared" si="34"/>
        <v>1373</v>
      </c>
    </row>
    <row r="111" spans="1:12" x14ac:dyDescent="0.2">
      <c r="A111" s="6" t="s">
        <v>24</v>
      </c>
      <c r="B111" s="6"/>
      <c r="C111" s="6"/>
      <c r="D111" s="6">
        <f t="shared" si="39"/>
        <v>0</v>
      </c>
      <c r="E111" s="6"/>
      <c r="F111" s="10"/>
      <c r="G111" s="6">
        <f t="shared" si="31"/>
        <v>0</v>
      </c>
      <c r="H111" s="6">
        <v>34</v>
      </c>
      <c r="I111" s="9"/>
      <c r="J111" s="22">
        <f t="shared" si="32"/>
        <v>34</v>
      </c>
      <c r="K111" s="22">
        <f t="shared" si="33"/>
        <v>0</v>
      </c>
      <c r="L111" s="9">
        <f t="shared" si="34"/>
        <v>34</v>
      </c>
    </row>
    <row r="112" spans="1:12" x14ac:dyDescent="0.2">
      <c r="A112" s="6" t="s">
        <v>103</v>
      </c>
      <c r="B112" s="6"/>
      <c r="C112" s="6"/>
      <c r="D112" s="6">
        <f t="shared" si="39"/>
        <v>0</v>
      </c>
      <c r="E112" s="6"/>
      <c r="F112" s="6"/>
      <c r="G112" s="6">
        <f t="shared" si="31"/>
        <v>0</v>
      </c>
      <c r="H112" s="6">
        <v>585</v>
      </c>
      <c r="I112" s="6"/>
      <c r="J112" s="22">
        <f t="shared" si="32"/>
        <v>585</v>
      </c>
      <c r="K112" s="22">
        <f t="shared" si="33"/>
        <v>0</v>
      </c>
      <c r="L112" s="9">
        <f t="shared" si="34"/>
        <v>585</v>
      </c>
    </row>
    <row r="113" spans="1:16" x14ac:dyDescent="0.2">
      <c r="A113" s="6" t="s">
        <v>19</v>
      </c>
      <c r="B113" s="6"/>
      <c r="C113" s="6"/>
      <c r="D113" s="6">
        <f t="shared" si="39"/>
        <v>0</v>
      </c>
      <c r="E113" s="6"/>
      <c r="F113" s="10"/>
      <c r="G113" s="6">
        <f t="shared" si="31"/>
        <v>0</v>
      </c>
      <c r="H113" s="6">
        <v>143</v>
      </c>
      <c r="I113" s="9"/>
      <c r="J113" s="22">
        <f t="shared" si="32"/>
        <v>143</v>
      </c>
      <c r="K113" s="22">
        <f t="shared" si="33"/>
        <v>0</v>
      </c>
      <c r="L113" s="9">
        <f t="shared" si="34"/>
        <v>143</v>
      </c>
    </row>
    <row r="114" spans="1:16" x14ac:dyDescent="0.2">
      <c r="A114" s="6" t="s">
        <v>20</v>
      </c>
      <c r="B114" s="6"/>
      <c r="C114" s="6"/>
      <c r="D114" s="6">
        <f t="shared" si="39"/>
        <v>0</v>
      </c>
      <c r="E114" s="6"/>
      <c r="F114" s="9"/>
      <c r="G114" s="6">
        <f t="shared" si="31"/>
        <v>0</v>
      </c>
      <c r="H114" s="6">
        <v>2800</v>
      </c>
      <c r="I114" s="9"/>
      <c r="J114" s="22">
        <f t="shared" si="32"/>
        <v>2800</v>
      </c>
      <c r="K114" s="22">
        <f t="shared" si="33"/>
        <v>0</v>
      </c>
      <c r="L114" s="9">
        <f t="shared" si="34"/>
        <v>2800</v>
      </c>
      <c r="M114" s="12"/>
    </row>
    <row r="115" spans="1:16" x14ac:dyDescent="0.2">
      <c r="A115" s="6" t="s">
        <v>21</v>
      </c>
      <c r="B115" s="6"/>
      <c r="C115" s="6"/>
      <c r="D115" s="6">
        <f t="shared" si="39"/>
        <v>0</v>
      </c>
      <c r="E115" s="6"/>
      <c r="F115" s="41"/>
      <c r="G115" s="6">
        <f t="shared" si="31"/>
        <v>0</v>
      </c>
      <c r="H115" s="6">
        <v>230</v>
      </c>
      <c r="I115" s="41"/>
      <c r="J115" s="22">
        <f t="shared" si="32"/>
        <v>230</v>
      </c>
      <c r="K115" s="22">
        <f t="shared" si="33"/>
        <v>0</v>
      </c>
      <c r="L115" s="9">
        <f t="shared" si="34"/>
        <v>230</v>
      </c>
      <c r="M115" s="12"/>
    </row>
    <row r="116" spans="1:16" x14ac:dyDescent="0.2">
      <c r="A116" s="6" t="s">
        <v>14</v>
      </c>
      <c r="B116" s="6"/>
      <c r="C116" s="6"/>
      <c r="D116" s="6">
        <f t="shared" si="39"/>
        <v>0</v>
      </c>
      <c r="E116" s="6"/>
      <c r="F116" s="28"/>
      <c r="G116" s="6">
        <f t="shared" si="31"/>
        <v>0</v>
      </c>
      <c r="H116" s="6">
        <v>337</v>
      </c>
      <c r="I116" s="28"/>
      <c r="J116" s="22">
        <f t="shared" si="32"/>
        <v>337</v>
      </c>
      <c r="K116" s="22">
        <f t="shared" si="33"/>
        <v>0</v>
      </c>
      <c r="L116" s="9">
        <f t="shared" si="34"/>
        <v>337</v>
      </c>
      <c r="M116" s="12"/>
    </row>
    <row r="117" spans="1:16" x14ac:dyDescent="0.2">
      <c r="A117" s="5"/>
      <c r="B117" s="6"/>
      <c r="C117" s="6"/>
      <c r="D117" s="6"/>
      <c r="E117" s="6"/>
      <c r="F117" s="9"/>
      <c r="G117" s="6"/>
      <c r="H117" s="6"/>
      <c r="I117" s="9"/>
      <c r="J117" s="22"/>
      <c r="K117" s="22"/>
      <c r="L117" s="9"/>
      <c r="M117" s="12"/>
    </row>
    <row r="118" spans="1:16" x14ac:dyDescent="0.2">
      <c r="A118" s="3" t="s">
        <v>1</v>
      </c>
      <c r="B118" s="4">
        <f t="shared" ref="B118:L118" si="40">SUM(B9,B89,B98)</f>
        <v>16763152</v>
      </c>
      <c r="C118" s="4">
        <f t="shared" si="40"/>
        <v>344952</v>
      </c>
      <c r="D118" s="4">
        <f t="shared" si="40"/>
        <v>17108104</v>
      </c>
      <c r="E118" s="4">
        <f t="shared" si="40"/>
        <v>16763152</v>
      </c>
      <c r="F118" s="4">
        <f t="shared" si="40"/>
        <v>344952</v>
      </c>
      <c r="G118" s="4">
        <f t="shared" si="40"/>
        <v>17108104</v>
      </c>
      <c r="H118" s="4">
        <f t="shared" si="40"/>
        <v>-121741</v>
      </c>
      <c r="I118" s="4">
        <f t="shared" si="40"/>
        <v>148214</v>
      </c>
      <c r="J118" s="4">
        <f t="shared" si="40"/>
        <v>16641411</v>
      </c>
      <c r="K118" s="4">
        <f t="shared" si="40"/>
        <v>493166</v>
      </c>
      <c r="L118" s="4">
        <f t="shared" si="40"/>
        <v>17134577</v>
      </c>
      <c r="M118" s="12"/>
    </row>
    <row r="119" spans="1:16" x14ac:dyDescent="0.2">
      <c r="A119" s="2"/>
    </row>
    <row r="120" spans="1:16" x14ac:dyDescent="0.2">
      <c r="A120" s="2"/>
    </row>
    <row r="121" spans="1:16" x14ac:dyDescent="0.2">
      <c r="A121" s="2"/>
      <c r="P121" s="42"/>
    </row>
    <row r="122" spans="1:16" x14ac:dyDescent="0.2">
      <c r="A122" s="2"/>
      <c r="I122" s="42"/>
    </row>
    <row r="123" spans="1:16" x14ac:dyDescent="0.2">
      <c r="A123" s="2"/>
    </row>
    <row r="124" spans="1:16" x14ac:dyDescent="0.2">
      <c r="A124" s="2"/>
    </row>
    <row r="125" spans="1:16" x14ac:dyDescent="0.2">
      <c r="A125" s="2"/>
    </row>
    <row r="126" spans="1:16" x14ac:dyDescent="0.2">
      <c r="A126" s="2"/>
    </row>
    <row r="127" spans="1:16" x14ac:dyDescent="0.2">
      <c r="A127" s="2"/>
    </row>
    <row r="128" spans="1:16" x14ac:dyDescent="0.2">
      <c r="A128" s="2"/>
    </row>
    <row r="129" spans="1:1" x14ac:dyDescent="0.2">
      <c r="A129" s="2"/>
    </row>
    <row r="130" spans="1:1" x14ac:dyDescent="0.2">
      <c r="A130" s="2"/>
    </row>
    <row r="131" spans="1:1" x14ac:dyDescent="0.2">
      <c r="A131" s="1"/>
    </row>
    <row r="132" spans="1:1" x14ac:dyDescent="0.2">
      <c r="A132" s="1"/>
    </row>
    <row r="133" spans="1:1" x14ac:dyDescent="0.2">
      <c r="A133" s="1"/>
    </row>
    <row r="134" spans="1:1" x14ac:dyDescent="0.2">
      <c r="A134" s="1"/>
    </row>
    <row r="135" spans="1:1" x14ac:dyDescent="0.2">
      <c r="A135" s="1"/>
    </row>
    <row r="136" spans="1:1" x14ac:dyDescent="0.2">
      <c r="A136" s="1"/>
    </row>
    <row r="137" spans="1:1" x14ac:dyDescent="0.2">
      <c r="A137" s="1"/>
    </row>
    <row r="138" spans="1:1" x14ac:dyDescent="0.2">
      <c r="A138" s="1"/>
    </row>
    <row r="139" spans="1:1" x14ac:dyDescent="0.2">
      <c r="A139" s="1"/>
    </row>
    <row r="140" spans="1:1" x14ac:dyDescent="0.2">
      <c r="A140" s="1"/>
    </row>
    <row r="141" spans="1:1" x14ac:dyDescent="0.2">
      <c r="A141" s="1"/>
    </row>
    <row r="142" spans="1:1" x14ac:dyDescent="0.2">
      <c r="A142" s="1"/>
    </row>
    <row r="143" spans="1:1" x14ac:dyDescent="0.2">
      <c r="A143" s="1"/>
    </row>
    <row r="144" spans="1:1" x14ac:dyDescent="0.2">
      <c r="A144" s="1"/>
    </row>
    <row r="145" spans="1:1" x14ac:dyDescent="0.2">
      <c r="A145" s="1"/>
    </row>
    <row r="146" spans="1:1" x14ac:dyDescent="0.2">
      <c r="A146" s="1"/>
    </row>
    <row r="147" spans="1:1" x14ac:dyDescent="0.2">
      <c r="A147" s="1"/>
    </row>
    <row r="148" spans="1:1" x14ac:dyDescent="0.2">
      <c r="A148" s="1"/>
    </row>
    <row r="149" spans="1:1" x14ac:dyDescent="0.2">
      <c r="A149" s="1"/>
    </row>
    <row r="150" spans="1:1" x14ac:dyDescent="0.2">
      <c r="A150" s="1"/>
    </row>
    <row r="151" spans="1:1" x14ac:dyDescent="0.2">
      <c r="A151" s="1"/>
    </row>
    <row r="152" spans="1:1" x14ac:dyDescent="0.2">
      <c r="A152" s="1"/>
    </row>
    <row r="153" spans="1:1" x14ac:dyDescent="0.2">
      <c r="A153" s="1"/>
    </row>
    <row r="154" spans="1:1" x14ac:dyDescent="0.2">
      <c r="A154" s="1"/>
    </row>
    <row r="155" spans="1:1" x14ac:dyDescent="0.2">
      <c r="A155" s="1"/>
    </row>
    <row r="156" spans="1:1" x14ac:dyDescent="0.2">
      <c r="A156" s="1"/>
    </row>
    <row r="157" spans="1:1" x14ac:dyDescent="0.2">
      <c r="A157" s="1"/>
    </row>
    <row r="158" spans="1:1" x14ac:dyDescent="0.2">
      <c r="A158" s="1"/>
    </row>
    <row r="159" spans="1:1" x14ac:dyDescent="0.2">
      <c r="A159" s="1"/>
    </row>
    <row r="160" spans="1:1" x14ac:dyDescent="0.2">
      <c r="A160" s="1"/>
    </row>
    <row r="161" spans="1:1" x14ac:dyDescent="0.2">
      <c r="A161" s="1"/>
    </row>
    <row r="162" spans="1:1" x14ac:dyDescent="0.2">
      <c r="A162" s="1"/>
    </row>
    <row r="163" spans="1:1" x14ac:dyDescent="0.2">
      <c r="A163" s="1"/>
    </row>
    <row r="164" spans="1:1" x14ac:dyDescent="0.2">
      <c r="A164" s="1"/>
    </row>
    <row r="165" spans="1:1" x14ac:dyDescent="0.2">
      <c r="A165" s="1"/>
    </row>
    <row r="166" spans="1:1" x14ac:dyDescent="0.2">
      <c r="A166" s="1"/>
    </row>
    <row r="167" spans="1:1" x14ac:dyDescent="0.2">
      <c r="A167" s="1"/>
    </row>
    <row r="168" spans="1:1" x14ac:dyDescent="0.2">
      <c r="A168" s="1"/>
    </row>
    <row r="169" spans="1:1" x14ac:dyDescent="0.2">
      <c r="A169" s="1"/>
    </row>
    <row r="170" spans="1:1" x14ac:dyDescent="0.2">
      <c r="A170" s="1"/>
    </row>
    <row r="171" spans="1:1" x14ac:dyDescent="0.2">
      <c r="A171" s="1"/>
    </row>
    <row r="172" spans="1:1" x14ac:dyDescent="0.2">
      <c r="A172" s="1"/>
    </row>
    <row r="173" spans="1:1" x14ac:dyDescent="0.2">
      <c r="A173" s="1"/>
    </row>
    <row r="174" spans="1:1" x14ac:dyDescent="0.2">
      <c r="A174" s="1"/>
    </row>
    <row r="175" spans="1:1" x14ac:dyDescent="0.2">
      <c r="A175" s="1"/>
    </row>
    <row r="176" spans="1:1" x14ac:dyDescent="0.2">
      <c r="A176" s="1"/>
    </row>
    <row r="177" spans="1:1" x14ac:dyDescent="0.2">
      <c r="A177" s="1"/>
    </row>
    <row r="178" spans="1:1" x14ac:dyDescent="0.2">
      <c r="A178" s="1"/>
    </row>
    <row r="179" spans="1:1" x14ac:dyDescent="0.2">
      <c r="A179" s="1"/>
    </row>
    <row r="180" spans="1:1" x14ac:dyDescent="0.2">
      <c r="A180" s="1"/>
    </row>
    <row r="181" spans="1:1" x14ac:dyDescent="0.2">
      <c r="A181" s="1"/>
    </row>
    <row r="182" spans="1:1" x14ac:dyDescent="0.2">
      <c r="A182" s="1"/>
    </row>
    <row r="183" spans="1:1" x14ac:dyDescent="0.2">
      <c r="A183" s="1"/>
    </row>
    <row r="184" spans="1:1" x14ac:dyDescent="0.2">
      <c r="A184" s="1"/>
    </row>
    <row r="185" spans="1:1" x14ac:dyDescent="0.2">
      <c r="A185" s="1"/>
    </row>
    <row r="186" spans="1:1" x14ac:dyDescent="0.2">
      <c r="A186" s="1"/>
    </row>
    <row r="187" spans="1:1" x14ac:dyDescent="0.2">
      <c r="A187" s="1"/>
    </row>
    <row r="188" spans="1:1" x14ac:dyDescent="0.2">
      <c r="A188" s="1"/>
    </row>
    <row r="189" spans="1:1" x14ac:dyDescent="0.2">
      <c r="A189" s="1"/>
    </row>
    <row r="190" spans="1:1" x14ac:dyDescent="0.2">
      <c r="A190" s="1"/>
    </row>
    <row r="191" spans="1:1" x14ac:dyDescent="0.2">
      <c r="A191" s="1"/>
    </row>
    <row r="192" spans="1:1" x14ac:dyDescent="0.2">
      <c r="A192" s="1"/>
    </row>
    <row r="193" spans="1:1" x14ac:dyDescent="0.2">
      <c r="A193" s="1"/>
    </row>
    <row r="194" spans="1:1" x14ac:dyDescent="0.2">
      <c r="A194" s="1"/>
    </row>
    <row r="195" spans="1:1" x14ac:dyDescent="0.2">
      <c r="A195" s="1"/>
    </row>
    <row r="196" spans="1:1" x14ac:dyDescent="0.2">
      <c r="A196" s="1"/>
    </row>
    <row r="197" spans="1:1" x14ac:dyDescent="0.2">
      <c r="A197" s="1"/>
    </row>
    <row r="198" spans="1:1" x14ac:dyDescent="0.2">
      <c r="A198" s="1"/>
    </row>
    <row r="199" spans="1:1" x14ac:dyDescent="0.2">
      <c r="A199" s="1"/>
    </row>
    <row r="200" spans="1:1" x14ac:dyDescent="0.2">
      <c r="A200" s="1"/>
    </row>
    <row r="201" spans="1:1" x14ac:dyDescent="0.2">
      <c r="A201" s="1"/>
    </row>
    <row r="202" spans="1:1" x14ac:dyDescent="0.2">
      <c r="A202" s="1"/>
    </row>
    <row r="203" spans="1:1" x14ac:dyDescent="0.2">
      <c r="A203" s="1"/>
    </row>
    <row r="204" spans="1:1" x14ac:dyDescent="0.2">
      <c r="A204" s="1"/>
    </row>
    <row r="205" spans="1:1" x14ac:dyDescent="0.2">
      <c r="A205" s="1"/>
    </row>
    <row r="206" spans="1:1" x14ac:dyDescent="0.2">
      <c r="A206" s="1"/>
    </row>
    <row r="207" spans="1:1" x14ac:dyDescent="0.2">
      <c r="A207" s="1"/>
    </row>
    <row r="208" spans="1:1" x14ac:dyDescent="0.2">
      <c r="A208" s="1"/>
    </row>
    <row r="209" spans="1:1" x14ac:dyDescent="0.2">
      <c r="A209" s="1"/>
    </row>
    <row r="210" spans="1:1" x14ac:dyDescent="0.2">
      <c r="A210" s="1"/>
    </row>
    <row r="211" spans="1:1" x14ac:dyDescent="0.2">
      <c r="A211" s="1"/>
    </row>
    <row r="212" spans="1:1" x14ac:dyDescent="0.2">
      <c r="A212" s="1"/>
    </row>
    <row r="213" spans="1:1" x14ac:dyDescent="0.2">
      <c r="A213" s="1"/>
    </row>
    <row r="214" spans="1:1" x14ac:dyDescent="0.2">
      <c r="A214" s="1"/>
    </row>
    <row r="215" spans="1:1" x14ac:dyDescent="0.2">
      <c r="A215" s="1"/>
    </row>
    <row r="216" spans="1:1" x14ac:dyDescent="0.2">
      <c r="A216" s="1"/>
    </row>
    <row r="217" spans="1:1" x14ac:dyDescent="0.2">
      <c r="A217" s="1"/>
    </row>
    <row r="218" spans="1:1" x14ac:dyDescent="0.2">
      <c r="A218" s="1"/>
    </row>
    <row r="219" spans="1:1" x14ac:dyDescent="0.2">
      <c r="A219" s="1"/>
    </row>
    <row r="220" spans="1:1" x14ac:dyDescent="0.2">
      <c r="A220" s="1"/>
    </row>
    <row r="221" spans="1:1" x14ac:dyDescent="0.2">
      <c r="A221" s="1"/>
    </row>
    <row r="222" spans="1:1" x14ac:dyDescent="0.2">
      <c r="A222" s="1"/>
    </row>
    <row r="223" spans="1:1" x14ac:dyDescent="0.2">
      <c r="A223" s="1"/>
    </row>
    <row r="224" spans="1:1" x14ac:dyDescent="0.2">
      <c r="A224" s="1"/>
    </row>
    <row r="225" spans="1:1" x14ac:dyDescent="0.2">
      <c r="A225" s="1"/>
    </row>
    <row r="226" spans="1:1" x14ac:dyDescent="0.2">
      <c r="A226" s="1"/>
    </row>
    <row r="227" spans="1:1" x14ac:dyDescent="0.2">
      <c r="A227" s="1"/>
    </row>
    <row r="228" spans="1:1" x14ac:dyDescent="0.2">
      <c r="A228" s="1"/>
    </row>
    <row r="229" spans="1:1" x14ac:dyDescent="0.2">
      <c r="A229" s="1"/>
    </row>
    <row r="230" spans="1:1" x14ac:dyDescent="0.2">
      <c r="A230" s="1"/>
    </row>
    <row r="231" spans="1:1" x14ac:dyDescent="0.2">
      <c r="A231" s="1"/>
    </row>
    <row r="232" spans="1:1" x14ac:dyDescent="0.2">
      <c r="A232" s="1"/>
    </row>
    <row r="233" spans="1:1" x14ac:dyDescent="0.2">
      <c r="A233" s="1"/>
    </row>
    <row r="234" spans="1:1" x14ac:dyDescent="0.2">
      <c r="A234" s="1"/>
    </row>
    <row r="235" spans="1:1" x14ac:dyDescent="0.2">
      <c r="A235" s="1"/>
    </row>
    <row r="236" spans="1:1" x14ac:dyDescent="0.2">
      <c r="A236" s="1"/>
    </row>
    <row r="237" spans="1:1" x14ac:dyDescent="0.2">
      <c r="A237" s="1"/>
    </row>
    <row r="238" spans="1:1" x14ac:dyDescent="0.2">
      <c r="A238" s="1"/>
    </row>
    <row r="239" spans="1:1" x14ac:dyDescent="0.2">
      <c r="A239" s="1"/>
    </row>
    <row r="240" spans="1:1" x14ac:dyDescent="0.2">
      <c r="A240" s="1"/>
    </row>
    <row r="241" spans="1:1" x14ac:dyDescent="0.2">
      <c r="A241" s="1"/>
    </row>
    <row r="242" spans="1:1" x14ac:dyDescent="0.2">
      <c r="A242" s="1"/>
    </row>
    <row r="243" spans="1:1" x14ac:dyDescent="0.2">
      <c r="A243" s="1"/>
    </row>
    <row r="244" spans="1:1" x14ac:dyDescent="0.2">
      <c r="A244" s="1"/>
    </row>
    <row r="245" spans="1:1" x14ac:dyDescent="0.2">
      <c r="A245" s="1"/>
    </row>
    <row r="246" spans="1:1" x14ac:dyDescent="0.2">
      <c r="A246" s="1"/>
    </row>
    <row r="247" spans="1:1" x14ac:dyDescent="0.2">
      <c r="A247" s="1"/>
    </row>
    <row r="248" spans="1:1" x14ac:dyDescent="0.2">
      <c r="A248" s="1"/>
    </row>
    <row r="249" spans="1:1" x14ac:dyDescent="0.2">
      <c r="A249" s="1"/>
    </row>
    <row r="250" spans="1:1" x14ac:dyDescent="0.2">
      <c r="A250" s="1"/>
    </row>
    <row r="251" spans="1:1" x14ac:dyDescent="0.2">
      <c r="A251" s="1"/>
    </row>
    <row r="252" spans="1:1" x14ac:dyDescent="0.2">
      <c r="A252" s="1"/>
    </row>
    <row r="253" spans="1:1" x14ac:dyDescent="0.2">
      <c r="A253" s="1"/>
    </row>
    <row r="254" spans="1:1" x14ac:dyDescent="0.2">
      <c r="A254" s="1"/>
    </row>
    <row r="255" spans="1:1" x14ac:dyDescent="0.2">
      <c r="A255" s="1"/>
    </row>
    <row r="256" spans="1:1" x14ac:dyDescent="0.2">
      <c r="A256" s="1"/>
    </row>
    <row r="257" spans="1:1" x14ac:dyDescent="0.2">
      <c r="A257" s="1"/>
    </row>
    <row r="258" spans="1:1" x14ac:dyDescent="0.2">
      <c r="A258" s="1"/>
    </row>
    <row r="259" spans="1:1" x14ac:dyDescent="0.2">
      <c r="A259" s="1"/>
    </row>
    <row r="260" spans="1:1" x14ac:dyDescent="0.2">
      <c r="A260" s="1"/>
    </row>
    <row r="261" spans="1:1" x14ac:dyDescent="0.2">
      <c r="A261" s="1"/>
    </row>
    <row r="262" spans="1:1" x14ac:dyDescent="0.2">
      <c r="A262" s="1"/>
    </row>
    <row r="263" spans="1:1" x14ac:dyDescent="0.2">
      <c r="A263" s="1"/>
    </row>
    <row r="264" spans="1:1" x14ac:dyDescent="0.2">
      <c r="A264" s="1"/>
    </row>
    <row r="265" spans="1:1" x14ac:dyDescent="0.2">
      <c r="A265" s="1"/>
    </row>
    <row r="266" spans="1:1" x14ac:dyDescent="0.2">
      <c r="A266" s="1"/>
    </row>
    <row r="267" spans="1:1" x14ac:dyDescent="0.2">
      <c r="A267" s="1"/>
    </row>
    <row r="268" spans="1:1" x14ac:dyDescent="0.2">
      <c r="A268" s="1"/>
    </row>
    <row r="269" spans="1:1" x14ac:dyDescent="0.2">
      <c r="A269" s="1"/>
    </row>
    <row r="270" spans="1:1" x14ac:dyDescent="0.2">
      <c r="A270" s="1"/>
    </row>
    <row r="271" spans="1:1" x14ac:dyDescent="0.2">
      <c r="A271" s="1"/>
    </row>
    <row r="272" spans="1:1" x14ac:dyDescent="0.2">
      <c r="A272" s="1"/>
    </row>
    <row r="273" spans="1:1" x14ac:dyDescent="0.2">
      <c r="A273" s="1"/>
    </row>
    <row r="274" spans="1:1" x14ac:dyDescent="0.2">
      <c r="A274" s="1"/>
    </row>
    <row r="275" spans="1:1" x14ac:dyDescent="0.2">
      <c r="A275" s="1"/>
    </row>
    <row r="276" spans="1:1" x14ac:dyDescent="0.2">
      <c r="A276" s="1"/>
    </row>
    <row r="277" spans="1:1" x14ac:dyDescent="0.2">
      <c r="A277" s="1"/>
    </row>
    <row r="278" spans="1:1" x14ac:dyDescent="0.2">
      <c r="A278" s="1"/>
    </row>
    <row r="279" spans="1:1" x14ac:dyDescent="0.2">
      <c r="A279" s="1"/>
    </row>
    <row r="280" spans="1:1" x14ac:dyDescent="0.2">
      <c r="A280" s="1"/>
    </row>
    <row r="281" spans="1:1" x14ac:dyDescent="0.2">
      <c r="A281" s="1"/>
    </row>
    <row r="282" spans="1:1" x14ac:dyDescent="0.2">
      <c r="A282" s="1"/>
    </row>
    <row r="283" spans="1:1" x14ac:dyDescent="0.2">
      <c r="A283" s="1"/>
    </row>
    <row r="284" spans="1:1" x14ac:dyDescent="0.2">
      <c r="A284" s="1"/>
    </row>
    <row r="285" spans="1:1" x14ac:dyDescent="0.2">
      <c r="A285" s="1"/>
    </row>
    <row r="286" spans="1:1" x14ac:dyDescent="0.2">
      <c r="A286" s="1"/>
    </row>
    <row r="287" spans="1:1" x14ac:dyDescent="0.2">
      <c r="A287" s="1"/>
    </row>
    <row r="288" spans="1:1" x14ac:dyDescent="0.2">
      <c r="A288" s="1"/>
    </row>
    <row r="289" spans="1:1" x14ac:dyDescent="0.2">
      <c r="A289" s="1"/>
    </row>
    <row r="290" spans="1:1" x14ac:dyDescent="0.2">
      <c r="A290" s="1"/>
    </row>
    <row r="291" spans="1:1" x14ac:dyDescent="0.2">
      <c r="A291" s="1"/>
    </row>
    <row r="292" spans="1:1" x14ac:dyDescent="0.2">
      <c r="A292" s="1"/>
    </row>
    <row r="293" spans="1:1" x14ac:dyDescent="0.2">
      <c r="A293" s="1"/>
    </row>
    <row r="294" spans="1:1" x14ac:dyDescent="0.2">
      <c r="A294" s="1"/>
    </row>
    <row r="295" spans="1:1" x14ac:dyDescent="0.2">
      <c r="A295" s="1"/>
    </row>
    <row r="296" spans="1:1" x14ac:dyDescent="0.2">
      <c r="A296" s="1"/>
    </row>
    <row r="297" spans="1:1" x14ac:dyDescent="0.2">
      <c r="A297" s="1"/>
    </row>
    <row r="298" spans="1:1" x14ac:dyDescent="0.2">
      <c r="A298" s="1"/>
    </row>
    <row r="299" spans="1:1" x14ac:dyDescent="0.2">
      <c r="A299" s="1"/>
    </row>
    <row r="300" spans="1:1" x14ac:dyDescent="0.2">
      <c r="A300" s="1"/>
    </row>
    <row r="301" spans="1:1" x14ac:dyDescent="0.2">
      <c r="A301" s="1"/>
    </row>
    <row r="302" spans="1:1" x14ac:dyDescent="0.2">
      <c r="A302" s="1"/>
    </row>
    <row r="303" spans="1:1" x14ac:dyDescent="0.2">
      <c r="A303" s="1"/>
    </row>
    <row r="304" spans="1:1" x14ac:dyDescent="0.2">
      <c r="A304" s="1"/>
    </row>
    <row r="305" spans="1:1" x14ac:dyDescent="0.2">
      <c r="A305" s="1"/>
    </row>
    <row r="306" spans="1:1" x14ac:dyDescent="0.2">
      <c r="A306" s="1"/>
    </row>
    <row r="307" spans="1:1" x14ac:dyDescent="0.2">
      <c r="A307" s="1"/>
    </row>
    <row r="308" spans="1:1" x14ac:dyDescent="0.2">
      <c r="A308" s="1"/>
    </row>
    <row r="309" spans="1:1" x14ac:dyDescent="0.2">
      <c r="A309" s="1"/>
    </row>
    <row r="310" spans="1:1" x14ac:dyDescent="0.2">
      <c r="A310" s="1"/>
    </row>
    <row r="311" spans="1:1" x14ac:dyDescent="0.2">
      <c r="A311" s="1"/>
    </row>
    <row r="312" spans="1:1" x14ac:dyDescent="0.2">
      <c r="A312" s="1"/>
    </row>
    <row r="313" spans="1:1" x14ac:dyDescent="0.2">
      <c r="A313" s="1"/>
    </row>
    <row r="314" spans="1:1" x14ac:dyDescent="0.2">
      <c r="A314" s="1"/>
    </row>
    <row r="315" spans="1:1" x14ac:dyDescent="0.2">
      <c r="A315" s="1"/>
    </row>
    <row r="316" spans="1:1" x14ac:dyDescent="0.2">
      <c r="A316" s="1"/>
    </row>
    <row r="317" spans="1:1" x14ac:dyDescent="0.2">
      <c r="A317" s="1"/>
    </row>
    <row r="318" spans="1:1" x14ac:dyDescent="0.2">
      <c r="A318" s="1"/>
    </row>
    <row r="319" spans="1:1" x14ac:dyDescent="0.2">
      <c r="A319" s="1"/>
    </row>
    <row r="320" spans="1:1" x14ac:dyDescent="0.2">
      <c r="A320" s="1"/>
    </row>
    <row r="321" spans="1:1" x14ac:dyDescent="0.2">
      <c r="A321" s="1"/>
    </row>
    <row r="322" spans="1:1" x14ac:dyDescent="0.2">
      <c r="A322" s="1"/>
    </row>
    <row r="323" spans="1:1" x14ac:dyDescent="0.2">
      <c r="A323" s="1"/>
    </row>
    <row r="324" spans="1:1" x14ac:dyDescent="0.2">
      <c r="A324" s="1"/>
    </row>
    <row r="325" spans="1:1" x14ac:dyDescent="0.2">
      <c r="A325" s="1"/>
    </row>
    <row r="326" spans="1:1" x14ac:dyDescent="0.2">
      <c r="A326" s="1"/>
    </row>
    <row r="327" spans="1:1" x14ac:dyDescent="0.2">
      <c r="A327" s="1"/>
    </row>
    <row r="328" spans="1:1" x14ac:dyDescent="0.2">
      <c r="A328" s="1"/>
    </row>
    <row r="329" spans="1:1" x14ac:dyDescent="0.2">
      <c r="A329" s="1"/>
    </row>
    <row r="330" spans="1:1" x14ac:dyDescent="0.2">
      <c r="A330" s="1"/>
    </row>
    <row r="331" spans="1:1" x14ac:dyDescent="0.2">
      <c r="A331" s="1"/>
    </row>
    <row r="332" spans="1:1" x14ac:dyDescent="0.2">
      <c r="A332" s="1"/>
    </row>
    <row r="333" spans="1:1" x14ac:dyDescent="0.2">
      <c r="A333" s="1"/>
    </row>
    <row r="334" spans="1:1" x14ac:dyDescent="0.2">
      <c r="A334" s="1"/>
    </row>
    <row r="335" spans="1:1" x14ac:dyDescent="0.2">
      <c r="A335" s="1"/>
    </row>
    <row r="336" spans="1:1" x14ac:dyDescent="0.2">
      <c r="A336" s="1"/>
    </row>
    <row r="337" spans="1:1" x14ac:dyDescent="0.2">
      <c r="A337" s="1"/>
    </row>
    <row r="338" spans="1:1" x14ac:dyDescent="0.2">
      <c r="A338" s="1"/>
    </row>
    <row r="339" spans="1:1" x14ac:dyDescent="0.2">
      <c r="A339" s="1"/>
    </row>
    <row r="340" spans="1:1" x14ac:dyDescent="0.2">
      <c r="A340" s="1"/>
    </row>
    <row r="341" spans="1:1" x14ac:dyDescent="0.2">
      <c r="A341" s="1"/>
    </row>
    <row r="342" spans="1:1" x14ac:dyDescent="0.2">
      <c r="A342" s="1"/>
    </row>
    <row r="343" spans="1:1" x14ac:dyDescent="0.2">
      <c r="A343" s="1"/>
    </row>
    <row r="344" spans="1:1" x14ac:dyDescent="0.2">
      <c r="A344" s="1"/>
    </row>
    <row r="345" spans="1:1" x14ac:dyDescent="0.2">
      <c r="A345" s="1"/>
    </row>
    <row r="346" spans="1:1" x14ac:dyDescent="0.2">
      <c r="A346" s="1"/>
    </row>
    <row r="347" spans="1:1" x14ac:dyDescent="0.2">
      <c r="A347" s="1"/>
    </row>
    <row r="348" spans="1:1" x14ac:dyDescent="0.2">
      <c r="A348" s="1"/>
    </row>
    <row r="349" spans="1:1" x14ac:dyDescent="0.2">
      <c r="A349" s="1"/>
    </row>
    <row r="350" spans="1:1" x14ac:dyDescent="0.2">
      <c r="A350" s="1"/>
    </row>
    <row r="351" spans="1:1" x14ac:dyDescent="0.2">
      <c r="A351" s="1"/>
    </row>
    <row r="352" spans="1:1" x14ac:dyDescent="0.2">
      <c r="A352" s="1"/>
    </row>
    <row r="353" spans="1:1" x14ac:dyDescent="0.2">
      <c r="A353" s="1"/>
    </row>
    <row r="354" spans="1:1" x14ac:dyDescent="0.2">
      <c r="A354" s="1"/>
    </row>
    <row r="355" spans="1:1" x14ac:dyDescent="0.2">
      <c r="A355" s="1"/>
    </row>
    <row r="356" spans="1:1" x14ac:dyDescent="0.2">
      <c r="A356" s="1"/>
    </row>
    <row r="357" spans="1:1" x14ac:dyDescent="0.2">
      <c r="A357" s="1"/>
    </row>
    <row r="358" spans="1:1" x14ac:dyDescent="0.2">
      <c r="A358" s="1"/>
    </row>
    <row r="359" spans="1:1" x14ac:dyDescent="0.2">
      <c r="A359" s="1"/>
    </row>
    <row r="360" spans="1:1" x14ac:dyDescent="0.2">
      <c r="A360" s="1"/>
    </row>
    <row r="361" spans="1:1" x14ac:dyDescent="0.2">
      <c r="A361" s="1"/>
    </row>
    <row r="362" spans="1:1" x14ac:dyDescent="0.2">
      <c r="A362" s="1"/>
    </row>
    <row r="363" spans="1:1" x14ac:dyDescent="0.2">
      <c r="A363" s="1"/>
    </row>
    <row r="364" spans="1:1" x14ac:dyDescent="0.2">
      <c r="A364" s="1"/>
    </row>
    <row r="365" spans="1:1" x14ac:dyDescent="0.2">
      <c r="A365" s="1"/>
    </row>
    <row r="366" spans="1:1" x14ac:dyDescent="0.2">
      <c r="A366" s="1"/>
    </row>
    <row r="367" spans="1:1" x14ac:dyDescent="0.2">
      <c r="A367" s="1"/>
    </row>
    <row r="368" spans="1:1" x14ac:dyDescent="0.2">
      <c r="A368" s="1"/>
    </row>
    <row r="369" spans="1:1" x14ac:dyDescent="0.2">
      <c r="A369" s="1"/>
    </row>
    <row r="370" spans="1:1" x14ac:dyDescent="0.2">
      <c r="A370" s="1"/>
    </row>
    <row r="371" spans="1:1" x14ac:dyDescent="0.2">
      <c r="A371" s="1"/>
    </row>
    <row r="372" spans="1:1" x14ac:dyDescent="0.2">
      <c r="A372" s="1"/>
    </row>
    <row r="373" spans="1:1" x14ac:dyDescent="0.2">
      <c r="A373" s="1"/>
    </row>
    <row r="374" spans="1:1" x14ac:dyDescent="0.2">
      <c r="A374" s="1"/>
    </row>
    <row r="375" spans="1:1" x14ac:dyDescent="0.2">
      <c r="A375" s="1"/>
    </row>
    <row r="376" spans="1:1" x14ac:dyDescent="0.2">
      <c r="A376" s="1"/>
    </row>
    <row r="377" spans="1:1" x14ac:dyDescent="0.2">
      <c r="A377" s="1"/>
    </row>
    <row r="378" spans="1:1" x14ac:dyDescent="0.2">
      <c r="A378" s="1"/>
    </row>
    <row r="379" spans="1:1" x14ac:dyDescent="0.2">
      <c r="A379" s="1"/>
    </row>
    <row r="380" spans="1:1" x14ac:dyDescent="0.2">
      <c r="A380" s="1"/>
    </row>
    <row r="381" spans="1:1" x14ac:dyDescent="0.2">
      <c r="A381" s="1"/>
    </row>
    <row r="382" spans="1:1" x14ac:dyDescent="0.2">
      <c r="A382" s="1"/>
    </row>
    <row r="383" spans="1:1" x14ac:dyDescent="0.2">
      <c r="A383" s="1"/>
    </row>
    <row r="384" spans="1:1" x14ac:dyDescent="0.2">
      <c r="A384" s="1"/>
    </row>
    <row r="385" spans="1:1" x14ac:dyDescent="0.2">
      <c r="A385" s="1"/>
    </row>
    <row r="386" spans="1:1" x14ac:dyDescent="0.2">
      <c r="A386" s="1"/>
    </row>
    <row r="387" spans="1:1" x14ac:dyDescent="0.2">
      <c r="A387" s="1"/>
    </row>
    <row r="388" spans="1:1" x14ac:dyDescent="0.2">
      <c r="A388" s="1"/>
    </row>
    <row r="389" spans="1:1" x14ac:dyDescent="0.2">
      <c r="A389" s="1"/>
    </row>
    <row r="390" spans="1:1" x14ac:dyDescent="0.2">
      <c r="A390" s="1"/>
    </row>
    <row r="391" spans="1:1" x14ac:dyDescent="0.2">
      <c r="A391" s="1"/>
    </row>
    <row r="392" spans="1:1" x14ac:dyDescent="0.2">
      <c r="A392" s="1"/>
    </row>
    <row r="393" spans="1:1" x14ac:dyDescent="0.2">
      <c r="A393" s="1"/>
    </row>
    <row r="394" spans="1:1" x14ac:dyDescent="0.2">
      <c r="A394" s="1"/>
    </row>
    <row r="395" spans="1:1" x14ac:dyDescent="0.2">
      <c r="A395" s="1"/>
    </row>
    <row r="396" spans="1:1" x14ac:dyDescent="0.2">
      <c r="A396" s="1"/>
    </row>
    <row r="397" spans="1:1" x14ac:dyDescent="0.2">
      <c r="A397" s="1"/>
    </row>
    <row r="398" spans="1:1" x14ac:dyDescent="0.2">
      <c r="A398" s="1"/>
    </row>
    <row r="399" spans="1:1" x14ac:dyDescent="0.2">
      <c r="A399" s="1"/>
    </row>
    <row r="400" spans="1:1" x14ac:dyDescent="0.2">
      <c r="A400" s="1"/>
    </row>
    <row r="401" spans="1:1" x14ac:dyDescent="0.2">
      <c r="A401" s="1"/>
    </row>
    <row r="402" spans="1:1" x14ac:dyDescent="0.2">
      <c r="A402" s="1"/>
    </row>
    <row r="403" spans="1:1" x14ac:dyDescent="0.2">
      <c r="A403" s="1"/>
    </row>
    <row r="404" spans="1:1" x14ac:dyDescent="0.2">
      <c r="A404" s="1"/>
    </row>
    <row r="405" spans="1:1" x14ac:dyDescent="0.2">
      <c r="A405" s="1"/>
    </row>
    <row r="406" spans="1:1" x14ac:dyDescent="0.2">
      <c r="A406" s="1"/>
    </row>
    <row r="407" spans="1:1" x14ac:dyDescent="0.2">
      <c r="A407" s="1"/>
    </row>
    <row r="408" spans="1:1" x14ac:dyDescent="0.2">
      <c r="A408" s="1"/>
    </row>
    <row r="409" spans="1:1" x14ac:dyDescent="0.2">
      <c r="A409" s="1"/>
    </row>
    <row r="410" spans="1:1" x14ac:dyDescent="0.2">
      <c r="A410" s="1"/>
    </row>
  </sheetData>
  <mergeCells count="8">
    <mergeCell ref="A2:L2"/>
    <mergeCell ref="A6:A7"/>
    <mergeCell ref="B6:D6"/>
    <mergeCell ref="H6:I6"/>
    <mergeCell ref="J6:L6"/>
    <mergeCell ref="E6:G6"/>
    <mergeCell ref="C3:D3"/>
    <mergeCell ref="C4:D4"/>
  </mergeCells>
  <phoneticPr fontId="0" type="noConversion"/>
  <printOptions horizontalCentered="1"/>
  <pageMargins left="0.59055118110236227" right="0.59055118110236227" top="0.39370078740157483" bottom="0" header="0.51181102362204722" footer="0"/>
  <pageSetup paperSize="9" scale="44" orientation="portrait" r:id="rId1"/>
  <headerFooter alignWithMargins="0">
    <oddFooter xml:space="preserve">&amp;C&amp;P&amp;R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1</vt:i4>
      </vt:variant>
    </vt:vector>
  </HeadingPairs>
  <TitlesOfParts>
    <vt:vector size="4" baseType="lpstr">
      <vt:lpstr>Munka1</vt:lpstr>
      <vt:lpstr>Munka2</vt:lpstr>
      <vt:lpstr>Munka3</vt:lpstr>
      <vt:lpstr>Munka1!Nyomtatási_terület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Boráros Barbara</cp:lastModifiedBy>
  <cp:lastPrinted>2021-06-16T13:40:26Z</cp:lastPrinted>
  <dcterms:created xsi:type="dcterms:W3CDTF">1997-01-17T14:02:09Z</dcterms:created>
  <dcterms:modified xsi:type="dcterms:W3CDTF">2021-06-25T09:06:40Z</dcterms:modified>
</cp:coreProperties>
</file>