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\2020\Mellékletek\"/>
    </mc:Choice>
  </mc:AlternateContent>
  <xr:revisionPtr revIDLastSave="0" documentId="8_{9394FD80-36AC-4727-81D6-2D62EB5E461B}" xr6:coauthVersionLast="47" xr6:coauthVersionMax="47" xr10:uidLastSave="{00000000-0000-0000-0000-000000000000}"/>
  <bookViews>
    <workbookView xWindow="-120" yWindow="-120" windowWidth="29040" windowHeight="15840"/>
  </bookViews>
  <sheets>
    <sheet name="Munkalap1" sheetId="1" r:id="rId1"/>
    <sheet name="Munkalap2" sheetId="2" r:id="rId2"/>
    <sheet name="Munkalap3" sheetId="3" r:id="rId3"/>
  </sheets>
  <definedNames>
    <definedName name="foot_10_place" localSheetId="0">Munkalap1!#REF!</definedName>
    <definedName name="foot_11_place" localSheetId="0">Munkalap1!$A$79</definedName>
    <definedName name="foot_12_place" localSheetId="0">Munkalap1!$A$71</definedName>
    <definedName name="foot_13_place" localSheetId="0">Munkalap1!#REF!</definedName>
    <definedName name="foot_14_place" localSheetId="0">Munkalap1!#REF!</definedName>
    <definedName name="foot_15_place" localSheetId="0">Munkalap1!#REF!</definedName>
    <definedName name="foot_2_place" localSheetId="0">Munkalap1!$A$35</definedName>
    <definedName name="foot_3_place" localSheetId="0">Munkalap1!#REF!</definedName>
    <definedName name="foot_4_place" localSheetId="0">Munkalap1!#REF!</definedName>
    <definedName name="foot_5_place" localSheetId="0">Munkalap1!#REF!</definedName>
    <definedName name="foot_6_place" localSheetId="0">Munkalap1!#REF!</definedName>
    <definedName name="foot_7_place" localSheetId="0">Munkalap1!#REF!</definedName>
    <definedName name="foot_8_place" localSheetId="0">Munkalap1!#REF!</definedName>
    <definedName name="foot_9_place" localSheetId="0">Munkalap1!#REF!</definedName>
    <definedName name="_xlnm.Print_Area" localSheetId="0">Munkalap1!$A$1:$E$93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4" i="1" l="1"/>
  <c r="E60" i="1"/>
  <c r="E39" i="1"/>
  <c r="E37" i="1"/>
  <c r="E44" i="1"/>
  <c r="E25" i="1"/>
  <c r="E84" i="1"/>
  <c r="E87" i="1"/>
  <c r="E42" i="1"/>
  <c r="E50" i="1"/>
  <c r="E31" i="1"/>
  <c r="E65" i="1"/>
  <c r="C52" i="1"/>
  <c r="E55" i="1"/>
  <c r="E64" i="1"/>
  <c r="E18" i="1"/>
  <c r="E23" i="1"/>
  <c r="E22" i="1"/>
  <c r="E10" i="1"/>
  <c r="E63" i="1"/>
  <c r="E41" i="1"/>
  <c r="E17" i="1"/>
  <c r="E19" i="1"/>
  <c r="C74" i="1"/>
  <c r="D74" i="1"/>
  <c r="D13" i="1"/>
  <c r="D93" i="1"/>
  <c r="E76" i="1"/>
  <c r="E28" i="1"/>
  <c r="E15" i="1"/>
  <c r="E30" i="1"/>
  <c r="E81" i="1"/>
  <c r="E51" i="1"/>
  <c r="E53" i="1"/>
  <c r="E54" i="1"/>
  <c r="E56" i="1"/>
  <c r="E57" i="1"/>
  <c r="E58" i="1"/>
  <c r="E59" i="1"/>
  <c r="E61" i="1"/>
  <c r="E62" i="1"/>
  <c r="E46" i="1"/>
  <c r="E29" i="1"/>
  <c r="C9" i="1"/>
  <c r="C90" i="1"/>
  <c r="E77" i="1"/>
  <c r="E78" i="1"/>
  <c r="E79" i="1"/>
  <c r="E82" i="1"/>
  <c r="E83" i="1"/>
  <c r="E85" i="1"/>
  <c r="E88" i="1"/>
  <c r="E86" i="1"/>
  <c r="E80" i="1"/>
  <c r="D9" i="1"/>
  <c r="D90" i="1"/>
  <c r="E11" i="1"/>
  <c r="E9" i="1"/>
  <c r="E16" i="1"/>
  <c r="E20" i="1"/>
  <c r="E21" i="1"/>
  <c r="E24" i="1"/>
  <c r="E26" i="1"/>
  <c r="E27" i="1"/>
  <c r="E34" i="1"/>
  <c r="E35" i="1"/>
  <c r="E36" i="1"/>
  <c r="E38" i="1"/>
  <c r="E40" i="1"/>
  <c r="E43" i="1"/>
  <c r="E45" i="1"/>
  <c r="E47" i="1"/>
  <c r="E67" i="1"/>
  <c r="E91" i="1"/>
  <c r="E90" i="1"/>
  <c r="E52" i="1"/>
  <c r="E74" i="1"/>
  <c r="C13" i="1"/>
  <c r="C93" i="1"/>
  <c r="K94" i="1"/>
  <c r="E13" i="1"/>
  <c r="E93" i="1"/>
</calcChain>
</file>

<file path=xl/sharedStrings.xml><?xml version="1.0" encoding="utf-8"?>
<sst xmlns="http://schemas.openxmlformats.org/spreadsheetml/2006/main" count="87" uniqueCount="83">
  <si>
    <t>Megnevezés</t>
  </si>
  <si>
    <t>1.</t>
  </si>
  <si>
    <t>Összesen</t>
  </si>
  <si>
    <t>2.</t>
  </si>
  <si>
    <t>Kötelező feladatok</t>
  </si>
  <si>
    <t>Önként vállalt feladatok</t>
  </si>
  <si>
    <t xml:space="preserve">Komárom Város </t>
  </si>
  <si>
    <t>E Ft</t>
  </si>
  <si>
    <t>10. melléklet</t>
  </si>
  <si>
    <t>Komáromi Turisztikai Egyesület támogatása</t>
  </si>
  <si>
    <t>013350 Az önkormányzati vagyonnal való gazdálkodással kapcsolatos feladatok</t>
  </si>
  <si>
    <t>082091 Közművelődés, közösségi és társadalmi részvétel fejlesztése</t>
  </si>
  <si>
    <t>Bursa Hungarica felsőoktatási önkormányzati ösztöndíj pályázat</t>
  </si>
  <si>
    <t>Selye János Kórház gyerekorvosi ügyelet támogatása</t>
  </si>
  <si>
    <t>Komárom és Környéke Önkormányzati Társulás (jelzőrendszer)</t>
  </si>
  <si>
    <t>Selye János Kórház hétvégi sebészeti ambuláns ellátás</t>
  </si>
  <si>
    <t>Komárom és Környéke Önkormányzati Társulás központi ügyelet</t>
  </si>
  <si>
    <t>Tatabánya Megyei Jogú Város Önkormányzata fogászati ügyelet biztosítása</t>
  </si>
  <si>
    <t xml:space="preserve">Komáromi Roma Nemzetiségi Önkormányzat támogatása </t>
  </si>
  <si>
    <t>Civil szervezetek támogatása</t>
  </si>
  <si>
    <t>066010 Zöldterület kezelés</t>
  </si>
  <si>
    <t>051030 Nem veszélyes települési hulladék begyűjtése, szállítása, átrakása</t>
  </si>
  <si>
    <t>045160 Közutak, hidak, alagutak üzemeltetése, fenntartása</t>
  </si>
  <si>
    <t>066020 Város-, községgazdálkodási egyéb szolgáltatások</t>
  </si>
  <si>
    <t>013320 Köztemető fenntartás és működtetés</t>
  </si>
  <si>
    <t>041233 Hosszabb időtartamú közfoglalkoztatás</t>
  </si>
  <si>
    <t>081030 Sportlétesítmények, edzőtáborok működtetése, fejlesztése</t>
  </si>
  <si>
    <t>Monostori Erőd Hadkultúra Központ Nonprofit Kft támogatása</t>
  </si>
  <si>
    <t>Monostori Kulturális Egyesület támogatása</t>
  </si>
  <si>
    <t>106010 Lakóingatlan szociális bérbeadás, üzemeltetése</t>
  </si>
  <si>
    <t>Egyéb működési célú támogatások államháztartáson belülre</t>
  </si>
  <si>
    <t>Működési célú garancia és kezességvállalásból származó kifizetések áhtn kívülre</t>
  </si>
  <si>
    <t>Készfizető kezesség Komáromi Távhő KFT folyószámla hitelére és járulékaira</t>
  </si>
  <si>
    <t>3.</t>
  </si>
  <si>
    <t>Egyéb működési célú támogatások államháztartáson kívülre</t>
  </si>
  <si>
    <t>Magyar Lovas Színház Komárom Közhasznú Egyesület</t>
  </si>
  <si>
    <t>Koppánymonostori  Sportegyeület</t>
  </si>
  <si>
    <t>Magyarock Dalszínház Színházi Egyesület</t>
  </si>
  <si>
    <t>Komáromi Városi Sportegyesület</t>
  </si>
  <si>
    <t>Komárom Olympia Sportegyesület</t>
  </si>
  <si>
    <t>Szőnyi Palánkdöngetők  Köre</t>
  </si>
  <si>
    <t>Készfizető kezesség Komáromi Városgazda Nonprofit KFT folyószámla hitelére és járulékaira</t>
  </si>
  <si>
    <t xml:space="preserve">Komáromi Városi TV támogatása </t>
  </si>
  <si>
    <t>Komáromi Városgazda Nonprofit KFT támogatása</t>
  </si>
  <si>
    <t>Edresz Csoport  Kulturális  Egyesület</t>
  </si>
  <si>
    <t>Szőnyi Kulturális Egyesület támogatása</t>
  </si>
  <si>
    <t>Polgármesteri keret</t>
  </si>
  <si>
    <t>4.</t>
  </si>
  <si>
    <t>Elvonások és befizetések</t>
  </si>
  <si>
    <t>Szolidaritási hozzájárulás</t>
  </si>
  <si>
    <t xml:space="preserve">Kisbéri Önkormányzat -komáromi gyerekek átmeneti gondozása  </t>
  </si>
  <si>
    <t>Komárom-Európa Futó Egyesület</t>
  </si>
  <si>
    <t>Komárom és Környéke Önkorm. Társ. (Magyar Máltai Szeretetszolg. fogyatékkal élők nappali ellátása)</t>
  </si>
  <si>
    <t>KNYKK tanuló bérletek támogatása</t>
  </si>
  <si>
    <t>Komáromi Polgárőrség, Klapka György Duna Polgárőr Egyesület támogatása</t>
  </si>
  <si>
    <t xml:space="preserve">MKKSZ Komáromi szervezete </t>
  </si>
  <si>
    <t>KNYKK 2018. évi várható mérleg szerinti vesztesége</t>
  </si>
  <si>
    <t>KNYKK 2019. évi tarifaemelés átvállalása</t>
  </si>
  <si>
    <t>Duna-Gerecse Turisztikai Nonprofit Kft támogatása</t>
  </si>
  <si>
    <t>2020. évi tervezett  egyéb működési célú kiadások</t>
  </si>
  <si>
    <t>KNYKK 2019. évi várható mérleg szerinti vesztesége</t>
  </si>
  <si>
    <t>047120 Piac üzemeltetése</t>
  </si>
  <si>
    <t>081045 Szabadidősport (rekreációs sport) tevékenység és támogatása</t>
  </si>
  <si>
    <t>081061 Szabadidős park, fürdő és strandszolgáltatás</t>
  </si>
  <si>
    <t>Civil szervezetek működési támogatása</t>
  </si>
  <si>
    <t>Szociális feladatok átvállalása (gyermekek napközbeni ellátása)</t>
  </si>
  <si>
    <t>Szociális feladatok átvállalása (szociális foglalkoztatás)</t>
  </si>
  <si>
    <t>081071 Üdülői szálláshely szolgáltatás és étkeztetés</t>
  </si>
  <si>
    <t>Komárom és Környéke Önkormányzati Társulás (tagdíj, munkaszervezet, gyepmesteri tev, belső ell)</t>
  </si>
  <si>
    <t>Kemence Egyesület "Gyógypedagógiai terápiás program Komáromban"</t>
  </si>
  <si>
    <t>2019. évről áthúzódó támogatás</t>
  </si>
  <si>
    <t xml:space="preserve">Komáromi Városi Sportegyesület 2020. évi TAO önrész  </t>
  </si>
  <si>
    <t xml:space="preserve">Komáromi Városi Sportegyesület 2018. évi TAO önrész  </t>
  </si>
  <si>
    <t xml:space="preserve">Kisbéri Önkormányzat -komáromi gyerekek átmeneti gondozása (2019. évről áthúzódó támogatás)  </t>
  </si>
  <si>
    <t>Selye János Kórház hétvégi sebészeti ambuláns ellátás (2019. évről áthúzódó támogatás)</t>
  </si>
  <si>
    <t>Monostori Erőd Hadkultúra Központ Nonprofit Kft támogatása (2019. évről áthúzódó támogatás)</t>
  </si>
  <si>
    <t>Komárom Olympia Sportegyesület (2019. évről áthúzódó támogatás)</t>
  </si>
  <si>
    <t>Koppánymonostori  Sportegyeület (2019. évről áthúzódó támogatás)</t>
  </si>
  <si>
    <t>Magyarock Dalszínház Színházi Egyesület (2019. évről áthúzódó támogatás)</t>
  </si>
  <si>
    <t>082044 Könyvtári szolgáltatások</t>
  </si>
  <si>
    <t>TDM támogatása</t>
  </si>
  <si>
    <t>Tanuló bérletek támogatása</t>
  </si>
  <si>
    <t>1/2020. (I.28.) önk. rendelet eredeti ei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</si>
</sst>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right"/>
    </xf>
    <xf numFmtId="3" fontId="2" fillId="0" borderId="1" xfId="0" applyNumberFormat="1" applyFont="1" applyBorder="1"/>
    <xf numFmtId="3" fontId="3" fillId="0" borderId="1" xfId="0" applyNumberFormat="1" applyFont="1" applyBorder="1"/>
    <xf numFmtId="3" fontId="2" fillId="0" borderId="1" xfId="0" applyNumberFormat="1" applyFont="1" applyFill="1" applyBorder="1"/>
    <xf numFmtId="0" fontId="2" fillId="0" borderId="1" xfId="0" applyFont="1" applyBorder="1"/>
    <xf numFmtId="0" fontId="3" fillId="0" borderId="1" xfId="0" applyFont="1" applyBorder="1"/>
    <xf numFmtId="0" fontId="7" fillId="0" borderId="0" xfId="0" applyFont="1" applyFill="1"/>
    <xf numFmtId="0" fontId="0" fillId="0" borderId="0" xfId="0" applyFill="1"/>
    <xf numFmtId="3" fontId="3" fillId="0" borderId="1" xfId="0" applyNumberFormat="1" applyFont="1" applyBorder="1" applyAlignment="1">
      <alignment horizontal="right"/>
    </xf>
    <xf numFmtId="3" fontId="4" fillId="0" borderId="1" xfId="0" applyNumberFormat="1" applyFont="1" applyBorder="1"/>
    <xf numFmtId="3" fontId="0" fillId="0" borderId="0" xfId="0" applyNumberFormat="1"/>
    <xf numFmtId="0" fontId="1" fillId="0" borderId="1" xfId="0" applyFont="1" applyBorder="1" applyAlignment="1">
      <alignment horizontal="center"/>
    </xf>
    <xf numFmtId="3" fontId="3" fillId="0" borderId="0" xfId="0" applyNumberFormat="1" applyFont="1" applyFill="1" applyBorder="1"/>
    <xf numFmtId="3" fontId="3" fillId="0" borderId="1" xfId="0" applyNumberFormat="1" applyFont="1" applyFill="1" applyBorder="1"/>
    <xf numFmtId="3" fontId="0" fillId="0" borderId="2" xfId="0" applyNumberFormat="1" applyBorder="1"/>
    <xf numFmtId="3" fontId="2" fillId="0" borderId="1" xfId="0" applyNumberFormat="1" applyFont="1" applyBorder="1" applyAlignment="1">
      <alignment horizontal="right"/>
    </xf>
    <xf numFmtId="3" fontId="0" fillId="0" borderId="0" xfId="0" applyNumberFormat="1" applyBorder="1"/>
    <xf numFmtId="0" fontId="8" fillId="0" borderId="0" xfId="0" applyFont="1"/>
    <xf numFmtId="3" fontId="8" fillId="0" borderId="0" xfId="0" applyNumberFormat="1" applyFont="1" applyBorder="1"/>
    <xf numFmtId="3" fontId="2" fillId="2" borderId="1" xfId="0" applyNumberFormat="1" applyFont="1" applyFill="1" applyBorder="1"/>
    <xf numFmtId="3" fontId="6" fillId="2" borderId="1" xfId="0" applyNumberFormat="1" applyFont="1" applyFill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abSelected="1" zoomScaleNormal="100" workbookViewId="0">
      <selection activeCell="E69" sqref="E69:E71"/>
    </sheetView>
  </sheetViews>
  <sheetFormatPr defaultRowHeight="12.75" x14ac:dyDescent="0.2"/>
  <cols>
    <col min="1" max="1" width="2.7109375" customWidth="1"/>
    <col min="2" max="2" width="71.42578125" customWidth="1"/>
    <col min="3" max="3" width="10.42578125" customWidth="1"/>
    <col min="5" max="5" width="11.5703125" customWidth="1"/>
    <col min="6" max="6" width="23" bestFit="1" customWidth="1"/>
    <col min="7" max="8" width="15.28515625" bestFit="1" customWidth="1"/>
    <col min="9" max="9" width="16.7109375" bestFit="1" customWidth="1"/>
    <col min="10" max="10" width="9.7109375" bestFit="1" customWidth="1"/>
    <col min="11" max="11" width="12.7109375" customWidth="1"/>
    <col min="12" max="12" width="13.5703125" customWidth="1"/>
    <col min="13" max="13" width="16.5703125" customWidth="1"/>
    <col min="15" max="15" width="11.7109375" customWidth="1"/>
  </cols>
  <sheetData>
    <row r="1" spans="1:9" x14ac:dyDescent="0.2">
      <c r="C1" s="37" t="s">
        <v>8</v>
      </c>
      <c r="D1" s="37"/>
      <c r="E1" s="37"/>
    </row>
    <row r="2" spans="1:9" ht="12.75" customHeight="1" x14ac:dyDescent="0.2">
      <c r="A2" s="38" t="s">
        <v>6</v>
      </c>
      <c r="B2" s="38"/>
      <c r="C2" s="38"/>
      <c r="D2" s="38"/>
      <c r="E2" s="38"/>
    </row>
    <row r="3" spans="1:9" x14ac:dyDescent="0.2">
      <c r="A3" s="38"/>
      <c r="B3" s="38"/>
      <c r="C3" s="38"/>
      <c r="D3" s="38"/>
      <c r="E3" s="38"/>
    </row>
    <row r="4" spans="1:9" ht="12.75" customHeight="1" x14ac:dyDescent="0.2">
      <c r="A4" s="38" t="s">
        <v>59</v>
      </c>
      <c r="B4" s="38"/>
      <c r="C4" s="38"/>
      <c r="D4" s="38"/>
      <c r="E4" s="38"/>
    </row>
    <row r="5" spans="1:9" x14ac:dyDescent="0.2">
      <c r="E5" s="1" t="s">
        <v>7</v>
      </c>
    </row>
    <row r="6" spans="1:9" ht="12.75" customHeight="1" x14ac:dyDescent="0.2">
      <c r="A6" s="34"/>
      <c r="B6" s="35" t="s">
        <v>0</v>
      </c>
      <c r="C6" s="36" t="s">
        <v>4</v>
      </c>
      <c r="D6" s="36" t="s">
        <v>5</v>
      </c>
      <c r="E6" s="36" t="s">
        <v>82</v>
      </c>
    </row>
    <row r="7" spans="1:9" ht="12.75" customHeight="1" x14ac:dyDescent="0.2">
      <c r="A7" s="34"/>
      <c r="B7" s="35"/>
      <c r="C7" s="36"/>
      <c r="D7" s="36"/>
      <c r="E7" s="36"/>
    </row>
    <row r="8" spans="1:9" ht="21" customHeight="1" x14ac:dyDescent="0.2">
      <c r="A8" s="34"/>
      <c r="B8" s="35"/>
      <c r="C8" s="36"/>
      <c r="D8" s="36"/>
      <c r="E8" s="36"/>
      <c r="I8" s="11"/>
    </row>
    <row r="9" spans="1:9" ht="12.75" customHeight="1" x14ac:dyDescent="0.2">
      <c r="A9" s="6" t="s">
        <v>1</v>
      </c>
      <c r="B9" s="24" t="s">
        <v>31</v>
      </c>
      <c r="C9" s="25">
        <f>SUM(C10:C11)</f>
        <v>0</v>
      </c>
      <c r="D9" s="25">
        <f>SUM(D10:D11)</f>
        <v>44164</v>
      </c>
      <c r="E9" s="25">
        <f>SUM(E10:E11)</f>
        <v>44164</v>
      </c>
    </row>
    <row r="10" spans="1:9" ht="12.75" customHeight="1" x14ac:dyDescent="0.2">
      <c r="A10" s="12"/>
      <c r="B10" s="26" t="s">
        <v>41</v>
      </c>
      <c r="C10" s="4"/>
      <c r="D10" s="20">
        <v>33800</v>
      </c>
      <c r="E10" s="4">
        <f>SUM(C10:D10)</f>
        <v>33800</v>
      </c>
    </row>
    <row r="11" spans="1:9" ht="12.75" customHeight="1" x14ac:dyDescent="0.2">
      <c r="A11" s="12"/>
      <c r="B11" s="26" t="s">
        <v>32</v>
      </c>
      <c r="C11" s="4"/>
      <c r="D11" s="4">
        <v>10364</v>
      </c>
      <c r="E11" s="4">
        <f>SUM(C11:D11)</f>
        <v>10364</v>
      </c>
    </row>
    <row r="12" spans="1:9" ht="12.75" customHeight="1" x14ac:dyDescent="0.2">
      <c r="A12" s="12"/>
      <c r="B12" s="22"/>
      <c r="C12" s="23"/>
      <c r="D12" s="23"/>
      <c r="E12" s="23"/>
    </row>
    <row r="13" spans="1:9" x14ac:dyDescent="0.2">
      <c r="A13" s="6" t="s">
        <v>3</v>
      </c>
      <c r="B13" s="27" t="s">
        <v>34</v>
      </c>
      <c r="C13" s="9">
        <f>SUM(C14:C73)</f>
        <v>1331500</v>
      </c>
      <c r="D13" s="9">
        <f>SUM(D14:D73)</f>
        <v>857031</v>
      </c>
      <c r="E13" s="9">
        <f>SUM(E14:E73)</f>
        <v>2188531</v>
      </c>
      <c r="F13" s="11"/>
    </row>
    <row r="14" spans="1:9" x14ac:dyDescent="0.2">
      <c r="A14" s="6"/>
      <c r="B14" s="27"/>
      <c r="C14" s="9"/>
      <c r="D14" s="9"/>
      <c r="E14" s="9"/>
      <c r="F14" s="11"/>
    </row>
    <row r="15" spans="1:9" x14ac:dyDescent="0.2">
      <c r="A15" s="6"/>
      <c r="B15" s="28" t="s">
        <v>54</v>
      </c>
      <c r="C15" s="16">
        <v>700</v>
      </c>
      <c r="D15" s="16"/>
      <c r="E15" s="4">
        <f t="shared" ref="E15:E28" si="0">SUM(C15:D15)</f>
        <v>700</v>
      </c>
      <c r="F15" s="11"/>
    </row>
    <row r="16" spans="1:9" x14ac:dyDescent="0.2">
      <c r="A16" s="6"/>
      <c r="B16" s="30" t="s">
        <v>53</v>
      </c>
      <c r="C16" s="2"/>
      <c r="D16" s="4">
        <v>7900</v>
      </c>
      <c r="E16" s="4">
        <f t="shared" si="0"/>
        <v>7900</v>
      </c>
      <c r="F16" s="18"/>
    </row>
    <row r="17" spans="1:9" x14ac:dyDescent="0.2">
      <c r="A17" s="6"/>
      <c r="B17" s="30" t="s">
        <v>56</v>
      </c>
      <c r="C17" s="2">
        <v>40157</v>
      </c>
      <c r="D17" s="4"/>
      <c r="E17" s="4">
        <f t="shared" si="0"/>
        <v>40157</v>
      </c>
      <c r="F17" s="18"/>
    </row>
    <row r="18" spans="1:9" x14ac:dyDescent="0.2">
      <c r="A18" s="6"/>
      <c r="B18" s="30" t="s">
        <v>60</v>
      </c>
      <c r="C18" s="2">
        <v>40157</v>
      </c>
      <c r="D18" s="4"/>
      <c r="E18" s="4">
        <f t="shared" si="0"/>
        <v>40157</v>
      </c>
      <c r="F18" s="18"/>
    </row>
    <row r="19" spans="1:9" x14ac:dyDescent="0.2">
      <c r="A19" s="6"/>
      <c r="B19" s="30" t="s">
        <v>57</v>
      </c>
      <c r="C19" s="20">
        <v>586</v>
      </c>
      <c r="D19" s="4"/>
      <c r="E19" s="4">
        <f t="shared" si="0"/>
        <v>586</v>
      </c>
      <c r="F19" s="18"/>
    </row>
    <row r="20" spans="1:9" x14ac:dyDescent="0.2">
      <c r="A20" s="5"/>
      <c r="B20" s="31" t="s">
        <v>42</v>
      </c>
      <c r="C20" s="2"/>
      <c r="D20" s="2">
        <v>69960</v>
      </c>
      <c r="E20" s="2">
        <f t="shared" si="0"/>
        <v>69960</v>
      </c>
      <c r="F20" s="7"/>
      <c r="G20" s="8"/>
      <c r="H20" s="8"/>
      <c r="I20" s="8"/>
    </row>
    <row r="21" spans="1:9" x14ac:dyDescent="0.2">
      <c r="A21" s="5"/>
      <c r="B21" s="26" t="s">
        <v>9</v>
      </c>
      <c r="C21" s="2"/>
      <c r="D21" s="4">
        <v>15000</v>
      </c>
      <c r="E21" s="4">
        <f t="shared" si="0"/>
        <v>15000</v>
      </c>
      <c r="F21" s="7"/>
      <c r="G21" s="8"/>
      <c r="H21" s="8"/>
      <c r="I21" s="8"/>
    </row>
    <row r="22" spans="1:9" x14ac:dyDescent="0.2">
      <c r="A22" s="5"/>
      <c r="B22" s="30" t="s">
        <v>80</v>
      </c>
      <c r="C22" s="2"/>
      <c r="D22" s="4">
        <v>5000</v>
      </c>
      <c r="E22" s="4">
        <f t="shared" si="0"/>
        <v>5000</v>
      </c>
      <c r="F22" s="7"/>
      <c r="G22" s="8"/>
      <c r="H22" s="8"/>
      <c r="I22" s="8"/>
    </row>
    <row r="23" spans="1:9" x14ac:dyDescent="0.2">
      <c r="A23" s="5"/>
      <c r="B23" s="30" t="s">
        <v>58</v>
      </c>
      <c r="C23" s="2"/>
      <c r="D23" s="4">
        <v>3000</v>
      </c>
      <c r="E23" s="4">
        <f t="shared" si="0"/>
        <v>3000</v>
      </c>
      <c r="F23" s="7"/>
      <c r="G23" s="8"/>
      <c r="H23" s="8"/>
      <c r="I23" s="8"/>
    </row>
    <row r="24" spans="1:9" x14ac:dyDescent="0.2">
      <c r="A24" s="5"/>
      <c r="B24" s="31" t="s">
        <v>27</v>
      </c>
      <c r="C24" s="4">
        <v>169000</v>
      </c>
      <c r="D24" s="4"/>
      <c r="E24" s="2">
        <f t="shared" si="0"/>
        <v>169000</v>
      </c>
    </row>
    <row r="25" spans="1:9" x14ac:dyDescent="0.2">
      <c r="A25" s="5"/>
      <c r="B25" s="31" t="s">
        <v>75</v>
      </c>
      <c r="C25" s="4">
        <v>50000</v>
      </c>
      <c r="D25" s="4"/>
      <c r="E25" s="2">
        <f t="shared" si="0"/>
        <v>50000</v>
      </c>
    </row>
    <row r="26" spans="1:9" x14ac:dyDescent="0.2">
      <c r="A26" s="5"/>
      <c r="B26" s="31" t="s">
        <v>45</v>
      </c>
      <c r="C26" s="4"/>
      <c r="D26" s="4">
        <v>17000</v>
      </c>
      <c r="E26" s="2">
        <f t="shared" si="0"/>
        <v>17000</v>
      </c>
    </row>
    <row r="27" spans="1:9" x14ac:dyDescent="0.2">
      <c r="A27" s="5"/>
      <c r="B27" s="31" t="s">
        <v>28</v>
      </c>
      <c r="C27" s="4"/>
      <c r="D27" s="4">
        <v>13400</v>
      </c>
      <c r="E27" s="2">
        <f t="shared" si="0"/>
        <v>13400</v>
      </c>
    </row>
    <row r="28" spans="1:9" x14ac:dyDescent="0.2">
      <c r="A28" s="5"/>
      <c r="B28" s="30" t="s">
        <v>55</v>
      </c>
      <c r="C28" s="2"/>
      <c r="D28" s="2">
        <v>1400</v>
      </c>
      <c r="E28" s="2">
        <f t="shared" si="0"/>
        <v>1400</v>
      </c>
    </row>
    <row r="29" spans="1:9" x14ac:dyDescent="0.2">
      <c r="A29" s="5"/>
      <c r="B29" s="30" t="s">
        <v>65</v>
      </c>
      <c r="C29" s="2">
        <v>6000</v>
      </c>
      <c r="D29" s="2"/>
      <c r="E29" s="2">
        <f>SUM(C29:D29)</f>
        <v>6000</v>
      </c>
    </row>
    <row r="30" spans="1:9" x14ac:dyDescent="0.2">
      <c r="A30" s="5"/>
      <c r="B30" s="30" t="s">
        <v>66</v>
      </c>
      <c r="C30" s="2">
        <v>8000</v>
      </c>
      <c r="D30" s="2"/>
      <c r="E30" s="2">
        <f>SUM(C30:D30)</f>
        <v>8000</v>
      </c>
    </row>
    <row r="31" spans="1:9" x14ac:dyDescent="0.2">
      <c r="A31" s="5"/>
      <c r="B31" s="30" t="s">
        <v>69</v>
      </c>
      <c r="C31" s="2"/>
      <c r="D31" s="2">
        <v>12674</v>
      </c>
      <c r="E31" s="2">
        <f>SUM(C31:D31)</f>
        <v>12674</v>
      </c>
    </row>
    <row r="32" spans="1:9" x14ac:dyDescent="0.2">
      <c r="A32" s="5"/>
      <c r="B32" s="29"/>
      <c r="C32" s="2"/>
      <c r="D32" s="2"/>
      <c r="E32" s="2"/>
    </row>
    <row r="33" spans="1:7" x14ac:dyDescent="0.2">
      <c r="A33" s="5"/>
      <c r="B33" s="29" t="s">
        <v>64</v>
      </c>
      <c r="C33" s="3"/>
      <c r="D33" s="2"/>
      <c r="E33" s="2"/>
    </row>
    <row r="34" spans="1:7" x14ac:dyDescent="0.2">
      <c r="A34" s="5"/>
      <c r="B34" s="26" t="s">
        <v>35</v>
      </c>
      <c r="C34" s="3"/>
      <c r="D34" s="2">
        <v>26500</v>
      </c>
      <c r="E34" s="2">
        <f>SUM(C34:D34)</f>
        <v>26500</v>
      </c>
    </row>
    <row r="35" spans="1:7" x14ac:dyDescent="0.2">
      <c r="A35" s="5"/>
      <c r="B35" s="26" t="s">
        <v>44</v>
      </c>
      <c r="C35" s="3"/>
      <c r="D35" s="4">
        <v>12500</v>
      </c>
      <c r="E35" s="2">
        <f t="shared" ref="E35:E47" si="1">SUM(C35:D35)</f>
        <v>12500</v>
      </c>
    </row>
    <row r="36" spans="1:7" x14ac:dyDescent="0.2">
      <c r="A36" s="5"/>
      <c r="B36" s="26" t="s">
        <v>36</v>
      </c>
      <c r="C36" s="3"/>
      <c r="D36" s="2">
        <v>35000</v>
      </c>
      <c r="E36" s="2">
        <f t="shared" si="1"/>
        <v>35000</v>
      </c>
    </row>
    <row r="37" spans="1:7" x14ac:dyDescent="0.2">
      <c r="A37" s="5"/>
      <c r="B37" s="30" t="s">
        <v>77</v>
      </c>
      <c r="C37" s="3"/>
      <c r="D37" s="2">
        <v>5000</v>
      </c>
      <c r="E37" s="2">
        <f t="shared" si="1"/>
        <v>5000</v>
      </c>
    </row>
    <row r="38" spans="1:7" x14ac:dyDescent="0.2">
      <c r="A38" s="5"/>
      <c r="B38" s="26" t="s">
        <v>37</v>
      </c>
      <c r="C38" s="2"/>
      <c r="D38" s="2">
        <v>40000</v>
      </c>
      <c r="E38" s="2">
        <f t="shared" si="1"/>
        <v>40000</v>
      </c>
    </row>
    <row r="39" spans="1:7" x14ac:dyDescent="0.2">
      <c r="A39" s="5"/>
      <c r="B39" s="30" t="s">
        <v>78</v>
      </c>
      <c r="C39" s="2"/>
      <c r="D39" s="2">
        <v>12000</v>
      </c>
      <c r="E39" s="2">
        <f t="shared" si="1"/>
        <v>12000</v>
      </c>
    </row>
    <row r="40" spans="1:7" x14ac:dyDescent="0.2">
      <c r="A40" s="5"/>
      <c r="B40" s="26" t="s">
        <v>38</v>
      </c>
      <c r="C40" s="3"/>
      <c r="D40" s="2">
        <v>380000</v>
      </c>
      <c r="E40" s="2">
        <f t="shared" si="1"/>
        <v>380000</v>
      </c>
    </row>
    <row r="41" spans="1:7" x14ac:dyDescent="0.2">
      <c r="A41" s="5"/>
      <c r="B41" s="30" t="s">
        <v>71</v>
      </c>
      <c r="C41" s="3"/>
      <c r="D41" s="2">
        <v>15450</v>
      </c>
      <c r="E41" s="2">
        <f t="shared" si="1"/>
        <v>15450</v>
      </c>
    </row>
    <row r="42" spans="1:7" x14ac:dyDescent="0.2">
      <c r="A42" s="5"/>
      <c r="B42" s="30" t="s">
        <v>72</v>
      </c>
      <c r="C42" s="3"/>
      <c r="D42" s="2">
        <v>500</v>
      </c>
      <c r="E42" s="2">
        <f t="shared" si="1"/>
        <v>500</v>
      </c>
    </row>
    <row r="43" spans="1:7" x14ac:dyDescent="0.2">
      <c r="A43" s="5"/>
      <c r="B43" s="26" t="s">
        <v>39</v>
      </c>
      <c r="C43" s="3"/>
      <c r="D43" s="2">
        <v>12000</v>
      </c>
      <c r="E43" s="2">
        <f t="shared" si="1"/>
        <v>12000</v>
      </c>
    </row>
    <row r="44" spans="1:7" x14ac:dyDescent="0.2">
      <c r="A44" s="5"/>
      <c r="B44" s="30" t="s">
        <v>76</v>
      </c>
      <c r="C44" s="3"/>
      <c r="D44" s="2">
        <v>4000</v>
      </c>
      <c r="E44" s="2">
        <f t="shared" si="1"/>
        <v>4000</v>
      </c>
    </row>
    <row r="45" spans="1:7" x14ac:dyDescent="0.2">
      <c r="A45" s="5"/>
      <c r="B45" s="26" t="s">
        <v>40</v>
      </c>
      <c r="C45" s="3"/>
      <c r="D45" s="2">
        <v>15000</v>
      </c>
      <c r="E45" s="2">
        <f t="shared" si="1"/>
        <v>15000</v>
      </c>
    </row>
    <row r="46" spans="1:7" x14ac:dyDescent="0.2">
      <c r="A46" s="5"/>
      <c r="B46" s="26" t="s">
        <v>51</v>
      </c>
      <c r="C46" s="3"/>
      <c r="D46" s="2">
        <v>14000</v>
      </c>
      <c r="E46" s="2">
        <f t="shared" si="1"/>
        <v>14000</v>
      </c>
    </row>
    <row r="47" spans="1:7" x14ac:dyDescent="0.2">
      <c r="A47" s="5"/>
      <c r="B47" s="30" t="s">
        <v>19</v>
      </c>
      <c r="C47" s="2"/>
      <c r="D47" s="2">
        <v>50000</v>
      </c>
      <c r="E47" s="2">
        <f t="shared" si="1"/>
        <v>50000</v>
      </c>
      <c r="G47" s="11"/>
    </row>
    <row r="48" spans="1:7" x14ac:dyDescent="0.2">
      <c r="A48" s="5"/>
      <c r="B48" s="32"/>
      <c r="C48" s="2"/>
      <c r="D48" s="2"/>
      <c r="E48" s="2"/>
    </row>
    <row r="49" spans="1:13" x14ac:dyDescent="0.2">
      <c r="A49" s="5"/>
      <c r="B49" s="33" t="s">
        <v>43</v>
      </c>
      <c r="C49" s="10"/>
      <c r="D49" s="10"/>
      <c r="E49" s="2"/>
      <c r="F49" s="11"/>
    </row>
    <row r="50" spans="1:13" x14ac:dyDescent="0.2">
      <c r="A50" s="5"/>
      <c r="B50" s="30" t="s">
        <v>70</v>
      </c>
      <c r="C50" s="2">
        <v>148967</v>
      </c>
      <c r="D50" s="2"/>
      <c r="E50" s="2">
        <f t="shared" ref="E50:E65" si="2">SUM(C50:D50)</f>
        <v>148967</v>
      </c>
      <c r="F50" s="11"/>
    </row>
    <row r="51" spans="1:13" x14ac:dyDescent="0.2">
      <c r="A51" s="5"/>
      <c r="B51" s="26" t="s">
        <v>24</v>
      </c>
      <c r="C51" s="21">
        <v>26796</v>
      </c>
      <c r="D51" s="10"/>
      <c r="E51" s="2">
        <f t="shared" si="2"/>
        <v>26796</v>
      </c>
      <c r="J51" s="11"/>
      <c r="K51" s="11"/>
      <c r="L51" s="11"/>
      <c r="M51" s="11"/>
    </row>
    <row r="52" spans="1:13" x14ac:dyDescent="0.2">
      <c r="A52" s="5"/>
      <c r="B52" s="26" t="s">
        <v>10</v>
      </c>
      <c r="C52" s="21">
        <f>23708+51147</f>
        <v>74855</v>
      </c>
      <c r="D52" s="10"/>
      <c r="E52" s="2">
        <f t="shared" si="2"/>
        <v>74855</v>
      </c>
      <c r="J52" s="11"/>
      <c r="K52" s="11"/>
      <c r="L52" s="11"/>
      <c r="M52" s="11"/>
    </row>
    <row r="53" spans="1:13" x14ac:dyDescent="0.2">
      <c r="A53" s="5"/>
      <c r="B53" s="26" t="s">
        <v>25</v>
      </c>
      <c r="C53" s="21">
        <v>9129</v>
      </c>
      <c r="D53" s="10"/>
      <c r="E53" s="2">
        <f t="shared" si="2"/>
        <v>9129</v>
      </c>
      <c r="J53" s="11"/>
      <c r="K53" s="11"/>
      <c r="L53" s="11"/>
      <c r="M53" s="11"/>
    </row>
    <row r="54" spans="1:13" x14ac:dyDescent="0.2">
      <c r="A54" s="5"/>
      <c r="B54" s="26" t="s">
        <v>22</v>
      </c>
      <c r="C54" s="20">
        <v>192333</v>
      </c>
      <c r="D54" s="2"/>
      <c r="E54" s="2">
        <f t="shared" si="2"/>
        <v>192333</v>
      </c>
      <c r="J54" s="11"/>
      <c r="K54" s="11"/>
      <c r="L54" s="11"/>
      <c r="M54" s="11"/>
    </row>
    <row r="55" spans="1:13" x14ac:dyDescent="0.2">
      <c r="A55" s="5"/>
      <c r="B55" s="30" t="s">
        <v>61</v>
      </c>
      <c r="C55" s="20">
        <v>8227</v>
      </c>
      <c r="D55" s="2"/>
      <c r="E55" s="2">
        <f t="shared" si="2"/>
        <v>8227</v>
      </c>
      <c r="J55" s="11"/>
      <c r="K55" s="11"/>
      <c r="L55" s="11"/>
      <c r="M55" s="11"/>
    </row>
    <row r="56" spans="1:13" x14ac:dyDescent="0.2">
      <c r="A56" s="5"/>
      <c r="B56" s="26" t="s">
        <v>21</v>
      </c>
      <c r="C56" s="20">
        <v>5617</v>
      </c>
      <c r="D56" s="2"/>
      <c r="E56" s="2">
        <f t="shared" si="2"/>
        <v>5617</v>
      </c>
      <c r="J56" s="11"/>
      <c r="K56" s="11"/>
      <c r="L56" s="11"/>
      <c r="M56" s="11"/>
    </row>
    <row r="57" spans="1:13" x14ac:dyDescent="0.2">
      <c r="A57" s="5"/>
      <c r="B57" s="26" t="s">
        <v>20</v>
      </c>
      <c r="C57" s="20">
        <v>340310</v>
      </c>
      <c r="D57" s="2"/>
      <c r="E57" s="2">
        <f t="shared" si="2"/>
        <v>340310</v>
      </c>
      <c r="J57" s="11"/>
      <c r="K57" s="11"/>
      <c r="L57" s="11"/>
      <c r="M57" s="11"/>
    </row>
    <row r="58" spans="1:13" x14ac:dyDescent="0.2">
      <c r="A58" s="5"/>
      <c r="B58" s="26" t="s">
        <v>23</v>
      </c>
      <c r="C58" s="20">
        <v>41034</v>
      </c>
      <c r="D58" s="2"/>
      <c r="E58" s="2">
        <f t="shared" si="2"/>
        <v>41034</v>
      </c>
      <c r="J58" s="11"/>
      <c r="K58" s="11"/>
      <c r="L58" s="11"/>
      <c r="M58" s="11"/>
    </row>
    <row r="59" spans="1:13" x14ac:dyDescent="0.2">
      <c r="A59" s="5"/>
      <c r="B59" s="26" t="s">
        <v>26</v>
      </c>
      <c r="C59" s="20">
        <v>87646</v>
      </c>
      <c r="D59" s="2"/>
      <c r="E59" s="2">
        <f t="shared" si="2"/>
        <v>87646</v>
      </c>
      <c r="J59" s="11"/>
      <c r="K59" s="11"/>
      <c r="L59" s="11"/>
      <c r="M59" s="11"/>
    </row>
    <row r="60" spans="1:13" x14ac:dyDescent="0.2">
      <c r="A60" s="5"/>
      <c r="B60" s="30" t="s">
        <v>79</v>
      </c>
      <c r="C60" s="20">
        <v>11000</v>
      </c>
      <c r="D60" s="2"/>
      <c r="E60" s="2">
        <f t="shared" si="2"/>
        <v>11000</v>
      </c>
      <c r="J60" s="11"/>
      <c r="K60" s="11"/>
      <c r="L60" s="11"/>
      <c r="M60" s="11"/>
    </row>
    <row r="61" spans="1:13" x14ac:dyDescent="0.2">
      <c r="A61" s="5"/>
      <c r="B61" s="26" t="s">
        <v>11</v>
      </c>
      <c r="C61" s="20">
        <v>19855</v>
      </c>
      <c r="D61" s="2"/>
      <c r="E61" s="2">
        <f t="shared" si="2"/>
        <v>19855</v>
      </c>
      <c r="F61" s="11"/>
      <c r="J61" s="11"/>
      <c r="K61" s="11"/>
      <c r="L61" s="11"/>
      <c r="M61" s="11"/>
    </row>
    <row r="62" spans="1:13" x14ac:dyDescent="0.2">
      <c r="A62" s="5"/>
      <c r="B62" s="30" t="s">
        <v>29</v>
      </c>
      <c r="C62" s="20">
        <v>35674</v>
      </c>
      <c r="D62" s="2"/>
      <c r="E62" s="2">
        <f t="shared" si="2"/>
        <v>35674</v>
      </c>
      <c r="F62" s="11"/>
      <c r="G62" s="11"/>
      <c r="H62" s="11"/>
      <c r="J62" s="11"/>
      <c r="K62" s="11"/>
      <c r="L62" s="11"/>
      <c r="M62" s="11"/>
    </row>
    <row r="63" spans="1:13" x14ac:dyDescent="0.2">
      <c r="A63" s="5"/>
      <c r="B63" s="30" t="s">
        <v>62</v>
      </c>
      <c r="C63" s="20">
        <v>5747</v>
      </c>
      <c r="D63" s="2"/>
      <c r="E63" s="2">
        <f t="shared" si="2"/>
        <v>5747</v>
      </c>
      <c r="F63" s="11"/>
      <c r="G63" s="11"/>
      <c r="H63" s="11"/>
      <c r="J63" s="11"/>
      <c r="K63" s="11"/>
      <c r="L63" s="11"/>
      <c r="M63" s="11"/>
    </row>
    <row r="64" spans="1:13" x14ac:dyDescent="0.2">
      <c r="A64" s="5"/>
      <c r="B64" s="30" t="s">
        <v>63</v>
      </c>
      <c r="C64" s="20"/>
      <c r="D64" s="2">
        <v>17747</v>
      </c>
      <c r="E64" s="2">
        <f t="shared" si="2"/>
        <v>17747</v>
      </c>
      <c r="F64" s="11"/>
      <c r="G64" s="11"/>
      <c r="H64" s="11"/>
      <c r="J64" s="11"/>
      <c r="K64" s="11"/>
      <c r="L64" s="11"/>
      <c r="M64" s="11"/>
    </row>
    <row r="65" spans="1:13" x14ac:dyDescent="0.2">
      <c r="A65" s="5"/>
      <c r="B65" s="30" t="s">
        <v>67</v>
      </c>
      <c r="C65" s="20">
        <v>9710</v>
      </c>
      <c r="D65" s="2"/>
      <c r="E65" s="2">
        <f t="shared" si="2"/>
        <v>9710</v>
      </c>
      <c r="F65" s="11"/>
      <c r="G65" s="11"/>
      <c r="H65" s="11"/>
      <c r="J65" s="11"/>
      <c r="K65" s="11"/>
      <c r="L65" s="11"/>
      <c r="M65" s="11"/>
    </row>
    <row r="66" spans="1:13" x14ac:dyDescent="0.2">
      <c r="A66" s="5"/>
      <c r="B66" s="31"/>
      <c r="C66" s="2"/>
      <c r="D66" s="2"/>
      <c r="E66" s="2"/>
      <c r="G66" s="11"/>
      <c r="J66" s="11"/>
      <c r="K66" s="11"/>
      <c r="L66" s="11"/>
      <c r="M66" s="11"/>
    </row>
    <row r="67" spans="1:13" x14ac:dyDescent="0.2">
      <c r="A67" s="5"/>
      <c r="B67" s="29" t="s">
        <v>46</v>
      </c>
      <c r="C67" s="2"/>
      <c r="D67" s="2">
        <v>72000</v>
      </c>
      <c r="E67" s="2">
        <f>SUM(C67:D67)</f>
        <v>72000</v>
      </c>
      <c r="G67" s="11"/>
      <c r="J67" s="11"/>
      <c r="K67" s="11"/>
      <c r="L67" s="11"/>
      <c r="M67" s="11"/>
    </row>
    <row r="68" spans="1:13" x14ac:dyDescent="0.2">
      <c r="A68" s="5"/>
      <c r="B68" s="29"/>
      <c r="C68" s="2"/>
      <c r="D68" s="2"/>
      <c r="E68" s="2"/>
      <c r="G68" s="11"/>
      <c r="J68" s="11"/>
      <c r="K68" s="11"/>
      <c r="L68" s="11"/>
      <c r="M68" s="11"/>
    </row>
    <row r="69" spans="1:13" ht="12.75" customHeight="1" x14ac:dyDescent="0.2">
      <c r="A69" s="34"/>
      <c r="B69" s="35" t="s">
        <v>0</v>
      </c>
      <c r="C69" s="36" t="s">
        <v>4</v>
      </c>
      <c r="D69" s="36" t="s">
        <v>5</v>
      </c>
      <c r="E69" s="36" t="s">
        <v>82</v>
      </c>
      <c r="G69" s="11"/>
      <c r="J69" s="11"/>
      <c r="K69" s="11"/>
      <c r="L69" s="11"/>
      <c r="M69" s="11"/>
    </row>
    <row r="70" spans="1:13" x14ac:dyDescent="0.2">
      <c r="A70" s="34"/>
      <c r="B70" s="35"/>
      <c r="C70" s="36"/>
      <c r="D70" s="36"/>
      <c r="E70" s="36"/>
      <c r="G70" s="11"/>
      <c r="J70" s="11"/>
      <c r="K70" s="11"/>
      <c r="L70" s="11"/>
      <c r="M70" s="11"/>
    </row>
    <row r="71" spans="1:13" ht="21" customHeight="1" x14ac:dyDescent="0.2">
      <c r="A71" s="34"/>
      <c r="B71" s="35"/>
      <c r="C71" s="36"/>
      <c r="D71" s="36"/>
      <c r="E71" s="36"/>
      <c r="G71" s="11"/>
      <c r="J71" s="11"/>
      <c r="K71" s="11"/>
      <c r="L71" s="11"/>
      <c r="M71" s="11"/>
    </row>
    <row r="72" spans="1:13" x14ac:dyDescent="0.2">
      <c r="A72" s="5"/>
      <c r="B72" s="29"/>
      <c r="C72" s="2"/>
      <c r="D72" s="2"/>
      <c r="E72" s="2"/>
      <c r="G72" s="11"/>
      <c r="J72" s="11"/>
      <c r="K72" s="11"/>
      <c r="L72" s="11"/>
      <c r="M72" s="11"/>
    </row>
    <row r="73" spans="1:13" x14ac:dyDescent="0.2">
      <c r="A73" s="5"/>
      <c r="B73" s="30"/>
      <c r="C73" s="2"/>
      <c r="D73" s="2"/>
      <c r="E73" s="2"/>
      <c r="J73" s="11"/>
      <c r="K73" s="11"/>
      <c r="L73" s="11"/>
      <c r="M73" s="11"/>
    </row>
    <row r="74" spans="1:13" x14ac:dyDescent="0.2">
      <c r="A74" s="6" t="s">
        <v>33</v>
      </c>
      <c r="B74" s="29" t="s">
        <v>30</v>
      </c>
      <c r="C74" s="9">
        <f>SUM(C76:C89)</f>
        <v>37069</v>
      </c>
      <c r="D74" s="9">
        <f>SUM(D76:D89)</f>
        <v>76887</v>
      </c>
      <c r="E74" s="9">
        <f>SUM(E76:E89)</f>
        <v>113956</v>
      </c>
      <c r="F74" s="15"/>
      <c r="G74" s="13"/>
      <c r="H74" s="13"/>
      <c r="I74" s="13"/>
      <c r="J74" s="13"/>
      <c r="K74" s="11"/>
      <c r="L74" s="11"/>
      <c r="M74" s="11"/>
    </row>
    <row r="75" spans="1:13" x14ac:dyDescent="0.2">
      <c r="A75" s="6"/>
      <c r="B75" s="29"/>
      <c r="C75" s="9"/>
      <c r="D75" s="9"/>
      <c r="E75" s="9"/>
      <c r="F75" s="17"/>
      <c r="G75" s="13"/>
      <c r="H75" s="13"/>
      <c r="I75" s="13"/>
      <c r="J75" s="13"/>
      <c r="K75" s="11"/>
      <c r="L75" s="11"/>
      <c r="M75" s="11"/>
    </row>
    <row r="76" spans="1:13" x14ac:dyDescent="0.2">
      <c r="A76" s="6"/>
      <c r="B76" s="30" t="s">
        <v>81</v>
      </c>
      <c r="C76" s="2"/>
      <c r="D76" s="2">
        <v>16100</v>
      </c>
      <c r="E76" s="2">
        <f t="shared" ref="E76:E87" si="3">SUM(C76:D76)</f>
        <v>16100</v>
      </c>
      <c r="F76" s="19"/>
      <c r="G76" s="13"/>
      <c r="H76" s="13"/>
      <c r="I76" s="13"/>
      <c r="J76" s="13"/>
      <c r="K76" s="11"/>
      <c r="L76" s="11"/>
      <c r="M76" s="11"/>
    </row>
    <row r="77" spans="1:13" x14ac:dyDescent="0.2">
      <c r="A77" s="6"/>
      <c r="B77" s="30" t="s">
        <v>18</v>
      </c>
      <c r="C77" s="2"/>
      <c r="D77" s="2">
        <v>2000</v>
      </c>
      <c r="E77" s="2">
        <f t="shared" si="3"/>
        <v>2000</v>
      </c>
    </row>
    <row r="78" spans="1:13" x14ac:dyDescent="0.2">
      <c r="A78" s="6"/>
      <c r="B78" s="30" t="s">
        <v>68</v>
      </c>
      <c r="C78" s="4">
        <v>4748</v>
      </c>
      <c r="D78" s="4"/>
      <c r="E78" s="4">
        <f t="shared" si="3"/>
        <v>4748</v>
      </c>
    </row>
    <row r="79" spans="1:13" x14ac:dyDescent="0.2">
      <c r="A79" s="6"/>
      <c r="B79" s="30" t="s">
        <v>16</v>
      </c>
      <c r="C79" s="4">
        <v>27104</v>
      </c>
      <c r="D79" s="4"/>
      <c r="E79" s="4">
        <f t="shared" si="3"/>
        <v>27104</v>
      </c>
      <c r="H79" s="11"/>
    </row>
    <row r="80" spans="1:13" x14ac:dyDescent="0.2">
      <c r="A80" s="6"/>
      <c r="B80" s="30" t="s">
        <v>14</v>
      </c>
      <c r="C80" s="4"/>
      <c r="D80" s="4">
        <v>1722</v>
      </c>
      <c r="E80" s="4">
        <f>SUM(C80:D80)</f>
        <v>1722</v>
      </c>
      <c r="G80" s="11"/>
      <c r="H80" s="11"/>
    </row>
    <row r="81" spans="1:11" x14ac:dyDescent="0.2">
      <c r="A81" s="6"/>
      <c r="B81" s="30" t="s">
        <v>52</v>
      </c>
      <c r="C81" s="2">
        <v>838</v>
      </c>
      <c r="D81" s="4"/>
      <c r="E81" s="2">
        <f>SUM(C81:D81)</f>
        <v>838</v>
      </c>
      <c r="H81" s="11"/>
    </row>
    <row r="82" spans="1:11" x14ac:dyDescent="0.2">
      <c r="A82" s="6"/>
      <c r="B82" s="30" t="s">
        <v>13</v>
      </c>
      <c r="C82" s="4"/>
      <c r="D82" s="4">
        <v>26575</v>
      </c>
      <c r="E82" s="4">
        <f t="shared" si="3"/>
        <v>26575</v>
      </c>
    </row>
    <row r="83" spans="1:11" x14ac:dyDescent="0.2">
      <c r="A83" s="6"/>
      <c r="B83" s="30" t="s">
        <v>15</v>
      </c>
      <c r="C83" s="4"/>
      <c r="D83" s="4">
        <v>26575</v>
      </c>
      <c r="E83" s="4">
        <f t="shared" si="3"/>
        <v>26575</v>
      </c>
    </row>
    <row r="84" spans="1:11" x14ac:dyDescent="0.2">
      <c r="A84" s="6"/>
      <c r="B84" s="30" t="s">
        <v>74</v>
      </c>
      <c r="C84" s="4"/>
      <c r="D84" s="4">
        <v>2215</v>
      </c>
      <c r="E84" s="4">
        <f t="shared" si="3"/>
        <v>2215</v>
      </c>
    </row>
    <row r="85" spans="1:11" x14ac:dyDescent="0.2">
      <c r="A85" s="6"/>
      <c r="B85" s="30" t="s">
        <v>17</v>
      </c>
      <c r="C85" s="4">
        <v>939</v>
      </c>
      <c r="D85" s="4"/>
      <c r="E85" s="4">
        <f t="shared" si="3"/>
        <v>939</v>
      </c>
    </row>
    <row r="86" spans="1:11" x14ac:dyDescent="0.2">
      <c r="A86" s="6"/>
      <c r="B86" s="30" t="s">
        <v>50</v>
      </c>
      <c r="C86" s="2">
        <v>3000</v>
      </c>
      <c r="D86" s="2"/>
      <c r="E86" s="2">
        <f t="shared" si="3"/>
        <v>3000</v>
      </c>
    </row>
    <row r="87" spans="1:11" x14ac:dyDescent="0.2">
      <c r="A87" s="6"/>
      <c r="B87" s="30" t="s">
        <v>73</v>
      </c>
      <c r="C87" s="2">
        <v>440</v>
      </c>
      <c r="D87" s="2"/>
      <c r="E87" s="2">
        <f t="shared" si="3"/>
        <v>440</v>
      </c>
    </row>
    <row r="88" spans="1:11" x14ac:dyDescent="0.2">
      <c r="A88" s="6"/>
      <c r="B88" s="30" t="s">
        <v>12</v>
      </c>
      <c r="C88" s="20"/>
      <c r="D88" s="20">
        <v>1700</v>
      </c>
      <c r="E88" s="2">
        <f>SUM(C88:D88)</f>
        <v>1700</v>
      </c>
    </row>
    <row r="89" spans="1:11" x14ac:dyDescent="0.2">
      <c r="A89" s="6"/>
      <c r="B89" s="30"/>
      <c r="C89" s="4"/>
      <c r="D89" s="4"/>
      <c r="E89" s="4"/>
    </row>
    <row r="90" spans="1:11" x14ac:dyDescent="0.2">
      <c r="A90" s="6" t="s">
        <v>47</v>
      </c>
      <c r="B90" s="29" t="s">
        <v>48</v>
      </c>
      <c r="C90" s="14">
        <f>SUM(C91)</f>
        <v>187610</v>
      </c>
      <c r="D90" s="14">
        <f>SUM(D91)</f>
        <v>0</v>
      </c>
      <c r="E90" s="14">
        <f>SUM(E91)</f>
        <v>187610</v>
      </c>
    </row>
    <row r="91" spans="1:11" x14ac:dyDescent="0.2">
      <c r="A91" s="6"/>
      <c r="B91" s="30" t="s">
        <v>49</v>
      </c>
      <c r="C91" s="20">
        <v>187610</v>
      </c>
      <c r="D91" s="4"/>
      <c r="E91" s="4">
        <f>SUM(C91:D91)</f>
        <v>187610</v>
      </c>
    </row>
    <row r="92" spans="1:11" x14ac:dyDescent="0.2">
      <c r="A92" s="6"/>
      <c r="B92" s="30"/>
      <c r="C92" s="20"/>
      <c r="D92" s="4"/>
      <c r="E92" s="4"/>
    </row>
    <row r="93" spans="1:11" x14ac:dyDescent="0.2">
      <c r="A93" s="5"/>
      <c r="B93" s="29" t="s">
        <v>2</v>
      </c>
      <c r="C93" s="9">
        <f>SUM(C9,C13,C74,C90)</f>
        <v>1556179</v>
      </c>
      <c r="D93" s="9">
        <f>SUM(D9,D13,D74,D90)</f>
        <v>978082</v>
      </c>
      <c r="E93" s="9">
        <f>SUM(E9,E13,E74,E90)</f>
        <v>2534261</v>
      </c>
      <c r="G93" s="11"/>
    </row>
    <row r="94" spans="1:11" x14ac:dyDescent="0.2">
      <c r="J94" s="11">
        <f>SUM(D10:D11,C15:D67,C76:D89,C91)</f>
        <v>2534261</v>
      </c>
      <c r="K94" s="11">
        <f>SUM(E10:E11,E15:E67,E76:E88,E91)</f>
        <v>2534261</v>
      </c>
    </row>
    <row r="96" spans="1:11" x14ac:dyDescent="0.2">
      <c r="E96" s="11"/>
    </row>
  </sheetData>
  <mergeCells count="13">
    <mergeCell ref="B6:B8"/>
    <mergeCell ref="A2:E3"/>
    <mergeCell ref="A4:E4"/>
    <mergeCell ref="A69:A71"/>
    <mergeCell ref="B69:B71"/>
    <mergeCell ref="C69:C71"/>
    <mergeCell ref="D69:D71"/>
    <mergeCell ref="E69:E71"/>
    <mergeCell ref="C1:E1"/>
    <mergeCell ref="A6:A8"/>
    <mergeCell ref="C6:C8"/>
    <mergeCell ref="E6:E8"/>
    <mergeCell ref="D6:D8"/>
  </mergeCells>
  <phoneticPr fontId="0" type="noConversion"/>
  <printOptions horizontalCentered="1"/>
  <pageMargins left="0.39370078740157483" right="0.39370078740157483" top="0.78740157480314965" bottom="0.78740157480314965" header="0.11811023622047245" footer="0.11811023622047245"/>
  <pageSetup paperSize="9" scale="69" orientation="portrait" useFirstPageNumber="1" r:id="rId1"/>
  <headerFooter alignWithMargins="0">
    <oddFooter xml:space="preserve">&amp;R
</oddFooter>
  </headerFooter>
  <rowBreaks count="2" manualBreakCount="2">
    <brk id="68" max="4" man="1"/>
    <brk id="9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9999999999998" right="0.78749999999999998" top="0.78749999999999998" bottom="0.78749999999999998" header="9.8611111111111122E-2" footer="9.8611111111111122E-2"/>
  <pageSetup paperSize="9" firstPageNumber="0" fitToHeight="0" orientation="portrait" horizontalDpi="300" verticalDpi="300" r:id="rId1"/>
  <headerFooter alignWithMargins="0">
    <oddHeader>&amp;C&amp;A</oddHeader>
    <oddFooter>&amp;COldal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9999999999998" right="0.78749999999999998" top="0.78749999999999998" bottom="0.78749999999999998" header="9.8611111111111122E-2" footer="9.8611111111111122E-2"/>
  <pageSetup paperSize="9" firstPageNumber="0" fitToHeight="0" orientation="portrait" horizontalDpi="300" verticalDpi="300" r:id="rId1"/>
  <headerFooter alignWithMargins="0">
    <oddHeader>&amp;C&amp;A</oddHeader>
    <oddFooter>&amp;COldal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4</vt:i4>
      </vt:variant>
    </vt:vector>
  </HeadingPairs>
  <TitlesOfParts>
    <vt:vector size="7" baseType="lpstr">
      <vt:lpstr>Munkalap1</vt:lpstr>
      <vt:lpstr>Munkalap2</vt:lpstr>
      <vt:lpstr>Munkalap3</vt:lpstr>
      <vt:lpstr>Munkalap1!foot_11_place</vt:lpstr>
      <vt:lpstr>Munkalap1!foot_12_place</vt:lpstr>
      <vt:lpstr>Munkalap1!foot_2_place</vt:lpstr>
      <vt:lpstr>Munkalap1!Nyomtatási_terület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Boráros Barbara</cp:lastModifiedBy>
  <cp:lastPrinted>2020-01-22T08:16:20Z</cp:lastPrinted>
  <dcterms:created xsi:type="dcterms:W3CDTF">2016-01-15T07:20:01Z</dcterms:created>
  <dcterms:modified xsi:type="dcterms:W3CDTF">2021-07-20T12:27:46Z</dcterms:modified>
</cp:coreProperties>
</file>