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8AE69278-B6EF-4A61-B1B6-BFB9548E8C0B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J70" i="1"/>
  <c r="K70" i="1"/>
  <c r="L70" i="1"/>
  <c r="D45" i="1"/>
  <c r="D66" i="1"/>
  <c r="K95" i="1"/>
  <c r="K93" i="1"/>
  <c r="J95" i="1"/>
  <c r="L95" i="1"/>
  <c r="K94" i="1"/>
  <c r="J94" i="1"/>
  <c r="L94" i="1"/>
  <c r="G39" i="1"/>
  <c r="G45" i="1"/>
  <c r="G44" i="1"/>
  <c r="K78" i="1"/>
  <c r="K76" i="1"/>
  <c r="J78" i="1"/>
  <c r="L78" i="1"/>
  <c r="K77" i="1"/>
  <c r="J77" i="1"/>
  <c r="L77" i="1"/>
  <c r="K67" i="1"/>
  <c r="K68" i="1"/>
  <c r="K69" i="1"/>
  <c r="J67" i="1"/>
  <c r="L67" i="1"/>
  <c r="L65" i="1"/>
  <c r="J68" i="1"/>
  <c r="L68" i="1"/>
  <c r="J69" i="1"/>
  <c r="L69" i="1"/>
  <c r="K66" i="1"/>
  <c r="J66" i="1"/>
  <c r="K63" i="1"/>
  <c r="J63" i="1"/>
  <c r="L63" i="1"/>
  <c r="K61" i="1"/>
  <c r="J61" i="1"/>
  <c r="L61" i="1"/>
  <c r="K59" i="1"/>
  <c r="J59" i="1"/>
  <c r="K57" i="1"/>
  <c r="J57" i="1"/>
  <c r="L57" i="1"/>
  <c r="G95" i="1"/>
  <c r="G94" i="1"/>
  <c r="G93" i="1"/>
  <c r="G78" i="1"/>
  <c r="G77" i="1"/>
  <c r="G76" i="1"/>
  <c r="G67" i="1"/>
  <c r="G68" i="1"/>
  <c r="G69" i="1"/>
  <c r="G66" i="1"/>
  <c r="G63" i="1"/>
  <c r="G61" i="1"/>
  <c r="G59" i="1"/>
  <c r="G57" i="1"/>
  <c r="K46" i="1"/>
  <c r="K47" i="1"/>
  <c r="J46" i="1"/>
  <c r="L46" i="1"/>
  <c r="J47" i="1"/>
  <c r="K45" i="1"/>
  <c r="K44" i="1"/>
  <c r="J45" i="1"/>
  <c r="J44" i="1"/>
  <c r="K39" i="1"/>
  <c r="L39" i="1"/>
  <c r="J39" i="1"/>
  <c r="K38" i="1"/>
  <c r="K37" i="1"/>
  <c r="J38" i="1"/>
  <c r="K26" i="1"/>
  <c r="K27" i="1"/>
  <c r="K28" i="1"/>
  <c r="K29" i="1"/>
  <c r="K30" i="1"/>
  <c r="K31" i="1"/>
  <c r="K32" i="1"/>
  <c r="K24" i="1"/>
  <c r="K33" i="1"/>
  <c r="K34" i="1"/>
  <c r="K35" i="1"/>
  <c r="J26" i="1"/>
  <c r="L26" i="1"/>
  <c r="J27" i="1"/>
  <c r="L27" i="1"/>
  <c r="J28" i="1"/>
  <c r="J29" i="1"/>
  <c r="L29" i="1"/>
  <c r="J30" i="1"/>
  <c r="L30" i="1"/>
  <c r="J31" i="1"/>
  <c r="L31" i="1"/>
  <c r="J32" i="1"/>
  <c r="J33" i="1"/>
  <c r="L33" i="1"/>
  <c r="J34" i="1"/>
  <c r="L34" i="1"/>
  <c r="J35" i="1"/>
  <c r="L35" i="1"/>
  <c r="K25" i="1"/>
  <c r="J25" i="1"/>
  <c r="K13" i="1"/>
  <c r="K11" i="1"/>
  <c r="K14" i="1"/>
  <c r="K15" i="1"/>
  <c r="K16" i="1"/>
  <c r="K17" i="1"/>
  <c r="K18" i="1"/>
  <c r="K19" i="1"/>
  <c r="K20" i="1"/>
  <c r="K21" i="1"/>
  <c r="K22" i="1"/>
  <c r="K12" i="1"/>
  <c r="J13" i="1"/>
  <c r="L13" i="1"/>
  <c r="J14" i="1"/>
  <c r="L14" i="1"/>
  <c r="J15" i="1"/>
  <c r="L15" i="1"/>
  <c r="J16" i="1"/>
  <c r="L16" i="1"/>
  <c r="J17" i="1"/>
  <c r="L17" i="1"/>
  <c r="J18" i="1"/>
  <c r="L18" i="1"/>
  <c r="J19" i="1"/>
  <c r="J20" i="1"/>
  <c r="L20" i="1"/>
  <c r="J21" i="1"/>
  <c r="L21" i="1"/>
  <c r="J22" i="1"/>
  <c r="L22" i="1"/>
  <c r="J12" i="1"/>
  <c r="L12" i="1"/>
  <c r="K9" i="1"/>
  <c r="K8" i="1"/>
  <c r="K7" i="1"/>
  <c r="J9" i="1"/>
  <c r="J8" i="1"/>
  <c r="J7" i="1"/>
  <c r="G47" i="1"/>
  <c r="G38" i="1"/>
  <c r="G37" i="1"/>
  <c r="G26" i="1"/>
  <c r="G27" i="1"/>
  <c r="G28" i="1"/>
  <c r="G29" i="1"/>
  <c r="G30" i="1"/>
  <c r="G31" i="1"/>
  <c r="G32" i="1"/>
  <c r="G33" i="1"/>
  <c r="G34" i="1"/>
  <c r="G35" i="1"/>
  <c r="G25" i="1"/>
  <c r="G24" i="1"/>
  <c r="G13" i="1"/>
  <c r="G14" i="1"/>
  <c r="G15" i="1"/>
  <c r="G16" i="1"/>
  <c r="G17" i="1"/>
  <c r="G18" i="1"/>
  <c r="G19" i="1"/>
  <c r="G20" i="1"/>
  <c r="G21" i="1"/>
  <c r="G22" i="1"/>
  <c r="G12" i="1"/>
  <c r="G11" i="1"/>
  <c r="G9" i="1"/>
  <c r="G8" i="1"/>
  <c r="E65" i="1"/>
  <c r="E76" i="1"/>
  <c r="E91" i="1"/>
  <c r="E93" i="1"/>
  <c r="F65" i="1"/>
  <c r="F91" i="1"/>
  <c r="F96" i="1"/>
  <c r="F93" i="1"/>
  <c r="F76" i="1"/>
  <c r="E7" i="1"/>
  <c r="E11" i="1"/>
  <c r="E42" i="1"/>
  <c r="E48" i="1"/>
  <c r="E24" i="1"/>
  <c r="E37" i="1"/>
  <c r="E44" i="1"/>
  <c r="F7" i="1"/>
  <c r="F24" i="1"/>
  <c r="F37" i="1"/>
  <c r="F44" i="1"/>
  <c r="F11" i="1"/>
  <c r="D94" i="1"/>
  <c r="D93" i="1"/>
  <c r="D95" i="1"/>
  <c r="B65" i="1"/>
  <c r="D68" i="1"/>
  <c r="D69" i="1"/>
  <c r="C93" i="1"/>
  <c r="H93" i="1"/>
  <c r="I93" i="1"/>
  <c r="B93" i="1"/>
  <c r="C44" i="1"/>
  <c r="D44" i="1"/>
  <c r="H44" i="1"/>
  <c r="I44" i="1"/>
  <c r="B44" i="1"/>
  <c r="B37" i="1"/>
  <c r="B24" i="1"/>
  <c r="B11" i="1"/>
  <c r="B7" i="1"/>
  <c r="C37" i="1"/>
  <c r="D38" i="1"/>
  <c r="D37" i="1"/>
  <c r="H37" i="1"/>
  <c r="I37" i="1"/>
  <c r="H65" i="1"/>
  <c r="H7" i="1"/>
  <c r="H42" i="1"/>
  <c r="H48" i="1"/>
  <c r="H11" i="1"/>
  <c r="H24" i="1"/>
  <c r="I7" i="1"/>
  <c r="I24" i="1"/>
  <c r="I11" i="1"/>
  <c r="I42" i="1"/>
  <c r="I48" i="1"/>
  <c r="C65" i="1"/>
  <c r="C91" i="1"/>
  <c r="C96" i="1"/>
  <c r="D67" i="1"/>
  <c r="I65" i="1"/>
  <c r="I91" i="1"/>
  <c r="I96" i="1"/>
  <c r="C76" i="1"/>
  <c r="D57" i="1"/>
  <c r="D59" i="1"/>
  <c r="D61" i="1"/>
  <c r="D63" i="1"/>
  <c r="D77" i="1"/>
  <c r="D78" i="1"/>
  <c r="H76" i="1"/>
  <c r="H91" i="1"/>
  <c r="H96" i="1"/>
  <c r="I76" i="1"/>
  <c r="B76" i="1"/>
  <c r="B91" i="1"/>
  <c r="C7" i="1"/>
  <c r="C11" i="1"/>
  <c r="C24" i="1"/>
  <c r="D8" i="1"/>
  <c r="D9" i="1"/>
  <c r="D12" i="1"/>
  <c r="D13" i="1"/>
  <c r="D15" i="1"/>
  <c r="D16" i="1"/>
  <c r="D17" i="1"/>
  <c r="D18" i="1"/>
  <c r="D19" i="1"/>
  <c r="D20" i="1"/>
  <c r="D21" i="1"/>
  <c r="D22" i="1"/>
  <c r="D25" i="1"/>
  <c r="D26" i="1"/>
  <c r="D27" i="1"/>
  <c r="D28" i="1"/>
  <c r="D29" i="1"/>
  <c r="D30" i="1"/>
  <c r="D31" i="1"/>
  <c r="D32" i="1"/>
  <c r="D33" i="1"/>
  <c r="D35" i="1"/>
  <c r="J37" i="1"/>
  <c r="L19" i="1"/>
  <c r="L66" i="1"/>
  <c r="L9" i="1"/>
  <c r="L47" i="1"/>
  <c r="L32" i="1"/>
  <c r="L59" i="1"/>
  <c r="G65" i="1"/>
  <c r="G7" i="1"/>
  <c r="L45" i="1"/>
  <c r="L44" i="1"/>
  <c r="L25" i="1"/>
  <c r="K65" i="1"/>
  <c r="K91" i="1"/>
  <c r="K96" i="1"/>
  <c r="J24" i="1"/>
  <c r="C42" i="1"/>
  <c r="C48" i="1"/>
  <c r="B42" i="1"/>
  <c r="B48" i="1"/>
  <c r="D24" i="1"/>
  <c r="D7" i="1"/>
  <c r="J93" i="1"/>
  <c r="L28" i="1"/>
  <c r="F42" i="1"/>
  <c r="F48" i="1"/>
  <c r="D11" i="1"/>
  <c r="D42" i="1"/>
  <c r="D48" i="1"/>
  <c r="E96" i="1"/>
  <c r="L93" i="1"/>
  <c r="L76" i="1"/>
  <c r="L91" i="1"/>
  <c r="L96" i="1"/>
  <c r="L98" i="1"/>
  <c r="J76" i="1"/>
  <c r="J91" i="1"/>
  <c r="J96" i="1"/>
  <c r="G91" i="1"/>
  <c r="G96" i="1"/>
  <c r="J65" i="1"/>
  <c r="B96" i="1"/>
  <c r="D76" i="1"/>
  <c r="D65" i="1"/>
  <c r="D91" i="1"/>
  <c r="D96" i="1"/>
  <c r="L38" i="1"/>
  <c r="L37" i="1"/>
  <c r="L24" i="1"/>
  <c r="K42" i="1"/>
  <c r="K48" i="1"/>
  <c r="L11" i="1"/>
  <c r="G42" i="1"/>
  <c r="G48" i="1"/>
  <c r="J11" i="1"/>
  <c r="J42" i="1"/>
  <c r="J48" i="1"/>
  <c r="L8" i="1"/>
  <c r="L7" i="1"/>
  <c r="L42" i="1"/>
  <c r="L48" i="1"/>
</calcChain>
</file>

<file path=xl/sharedStrings.xml><?xml version="1.0" encoding="utf-8"?>
<sst xmlns="http://schemas.openxmlformats.org/spreadsheetml/2006/main" count="88" uniqueCount="68">
  <si>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</si>
  <si>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</si>
  <si>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</si>
  <si>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</si>
  <si>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</si>
  <si>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</si>
  <si>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</si>
  <si>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</si>
  <si>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</si>
  <si>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Működési bevételek és működési kiadások egyenlege: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</si>
  <si>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</si>
  <si>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</si>
  <si>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</si>
  <si>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</si>
  <si>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</si>
  <si>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</si>
  <si>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</si>
  <si>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</si>
  <si>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</si>
  <si>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</si>
  <si>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</si>
  <si>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</si>
  <si>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</si>
  <si>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</si>
  <si>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</si>
  <si>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</si>
  <si>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</si>
  <si>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</si>
  <si>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</si>
  <si>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</si>
  <si>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</si>
  <si>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</si>
  <si>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</si>
  <si>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</si>
  <si>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</si>
  <si>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</si>
  <si>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</si>
  <si>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</si>
  <si>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</si>
  <si>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</si>
  <si>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</si>
  <si>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</si>
  <si>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</si>
  <si>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</si>
  <si>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</si>
  <si>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</si>
  <si>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</si>
  <si>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</si>
  <si>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</si>
  <si>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</si>
  <si>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Javasolt módosítás</t>
  </si>
  <si>
    <t>Összesen</t>
  </si>
  <si>
    <t>Egyéb közhatalmi bevételek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</si>
  <si>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</si>
  <si>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</si>
  <si>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</si>
  <si>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</si>
  <si>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</si>
  <si>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Államháztartáson belüli megelőlegzések</t>
  </si>
  <si>
    <t>Műk. célú garancia és kezességváll-ból szárm. kifiz áht-n kívülre</t>
  </si>
  <si>
    <t>Működési célú visszatérítendő támogatások áht-n kívülre</t>
  </si>
  <si>
    <t>Likviditási célú hitelek, kölcsönök felvétele püi vállalkozástól</t>
  </si>
  <si>
    <r>
      <t>Komárom Város</t>
    </r>
    <r>
      <rPr>
        <u/>
        <sz val="10"/>
        <rFont val="Arial CE"/>
        <charset val="238"/>
      </rPr>
      <t xml:space="preserve"> </t>
    </r>
    <r>
      <rPr>
        <u/>
        <sz val="12"/>
        <rFont val="Arial CE"/>
        <charset val="238"/>
      </rPr>
      <t>2020. évi tervezett működési célú</t>
    </r>
    <r>
      <rPr>
        <u/>
        <sz val="10"/>
        <rFont val="Arial CE"/>
        <charset val="238"/>
      </rPr>
      <t xml:space="preserve"> </t>
    </r>
    <r>
      <rPr>
        <sz val="10"/>
        <rFont val="Arial CE"/>
        <charset val="238"/>
      </rPr>
      <t>bevételeinek és kiadásainak módosítása</t>
    </r>
  </si>
  <si>
    <t>1/2020.(I.28.) önk.rendelet eredeti ei.</t>
  </si>
  <si>
    <t>Módosított előirányzat</t>
  </si>
  <si>
    <t>Likviditási lejáratú hitelek, kölcsönök törlesztése pü-i vállalkozásnak</t>
  </si>
  <si>
    <t>11/2020. (VI.24.) önk rendelet módosított ei</t>
  </si>
  <si>
    <t>11/2020. (VI.24.)önk rendelet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</si>
</sst>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0" fontId="8" fillId="0" borderId="6" xfId="0" applyFont="1" applyBorder="1"/>
    <xf numFmtId="3" fontId="8" fillId="0" borderId="6" xfId="0" applyNumberFormat="1" applyFont="1" applyBorder="1"/>
    <xf numFmtId="3" fontId="8" fillId="0" borderId="0" xfId="0" applyNumberFormat="1" applyFont="1" applyBorder="1"/>
    <xf numFmtId="3" fontId="8" fillId="0" borderId="7" xfId="0" applyNumberFormat="1" applyFont="1" applyBorder="1"/>
    <xf numFmtId="0" fontId="8" fillId="0" borderId="8" xfId="0" applyFont="1" applyBorder="1"/>
    <xf numFmtId="0" fontId="1" fillId="0" borderId="6" xfId="0" applyFont="1" applyBorder="1"/>
    <xf numFmtId="0" fontId="1" fillId="0" borderId="8" xfId="0" applyFont="1" applyBorder="1"/>
    <xf numFmtId="0" fontId="7" fillId="0" borderId="6" xfId="0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9" xfId="0" applyFont="1" applyBorder="1"/>
    <xf numFmtId="3" fontId="8" fillId="0" borderId="10" xfId="0" applyNumberFormat="1" applyFont="1" applyBorder="1"/>
    <xf numFmtId="0" fontId="1" fillId="0" borderId="11" xfId="0" applyFont="1" applyBorder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3" fontId="8" fillId="0" borderId="7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1" fillId="0" borderId="6" xfId="0" applyNumberFormat="1" applyFont="1" applyBorder="1"/>
    <xf numFmtId="3" fontId="7" fillId="0" borderId="7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3" fontId="1" fillId="0" borderId="1" xfId="0" applyNumberFormat="1" applyFont="1" applyBorder="1"/>
    <xf numFmtId="0" fontId="7" fillId="0" borderId="12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0" borderId="8" xfId="0" applyFont="1" applyBorder="1"/>
    <xf numFmtId="0" fontId="1" fillId="0" borderId="7" xfId="0" applyFont="1" applyBorder="1"/>
    <xf numFmtId="0" fontId="5" fillId="0" borderId="7" xfId="0" applyFont="1" applyBorder="1"/>
    <xf numFmtId="3" fontId="8" fillId="0" borderId="8" xfId="0" applyNumberFormat="1" applyFont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3" fontId="8" fillId="0" borderId="0" xfId="0" applyNumberFormat="1" applyFont="1" applyFill="1" applyBorder="1"/>
    <xf numFmtId="3" fontId="8" fillId="0" borderId="8" xfId="0" applyNumberFormat="1" applyFont="1" applyFill="1" applyBorder="1"/>
    <xf numFmtId="3" fontId="8" fillId="0" borderId="1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 wrapText="1"/>
    </xf>
    <xf numFmtId="3" fontId="7" fillId="0" borderId="0" xfId="0" applyNumberFormat="1" applyFont="1"/>
    <xf numFmtId="0" fontId="0" fillId="0" borderId="8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0" borderId="12" xfId="0" applyNumberFormat="1" applyFont="1" applyBorder="1" applyAlignment="1">
      <alignment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7" fillId="0" borderId="1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Normal="100" workbookViewId="0">
      <selection activeCell="J54" sqref="J54:L54"/>
    </sheetView>
  </sheetViews>
  <sheetFormatPr defaultRowHeight="12.75" x14ac:dyDescent="0.2"/>
  <cols>
    <col min="1" max="1" width="52.5703125" style="1" bestFit="1" customWidth="1"/>
    <col min="2" max="7" width="11.7109375" style="1" customWidth="1"/>
    <col min="8" max="8" width="13.28515625" style="1" customWidth="1"/>
    <col min="9" max="11" width="11.7109375" style="1" customWidth="1"/>
    <col min="12" max="12" width="10.140625" style="1" bestFit="1" customWidth="1"/>
    <col min="13" max="16384" width="9.140625" style="1"/>
  </cols>
  <sheetData>
    <row r="1" spans="1:12" x14ac:dyDescent="0.2">
      <c r="K1" s="78" t="s">
        <v>10</v>
      </c>
      <c r="L1" s="78"/>
    </row>
    <row r="2" spans="1:12" ht="15.75" x14ac:dyDescent="0.25">
      <c r="A2" s="79" t="s">
        <v>62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2">
      <c r="L3" s="2" t="s">
        <v>8</v>
      </c>
    </row>
    <row r="4" spans="1:12" ht="12.75" customHeight="1" x14ac:dyDescent="0.2">
      <c r="A4" s="81" t="s">
        <v>0</v>
      </c>
      <c r="B4" s="69" t="s">
        <v>5</v>
      </c>
      <c r="C4" s="69" t="s">
        <v>6</v>
      </c>
      <c r="D4" s="69" t="s">
        <v>63</v>
      </c>
      <c r="E4" s="66" t="s">
        <v>64</v>
      </c>
      <c r="F4" s="67"/>
      <c r="G4" s="68"/>
      <c r="H4" s="66" t="s">
        <v>50</v>
      </c>
      <c r="I4" s="68"/>
      <c r="J4" s="66" t="s">
        <v>66</v>
      </c>
      <c r="K4" s="67"/>
      <c r="L4" s="68"/>
    </row>
    <row r="5" spans="1:12" ht="12.75" customHeight="1" x14ac:dyDescent="0.2">
      <c r="A5" s="82"/>
      <c r="B5" s="80"/>
      <c r="C5" s="80"/>
      <c r="D5" s="80"/>
      <c r="E5" s="69" t="s">
        <v>5</v>
      </c>
      <c r="F5" s="69" t="s">
        <v>6</v>
      </c>
      <c r="G5" s="69" t="s">
        <v>51</v>
      </c>
      <c r="H5" s="69" t="s">
        <v>5</v>
      </c>
      <c r="I5" s="69" t="s">
        <v>6</v>
      </c>
      <c r="J5" s="69" t="s">
        <v>5</v>
      </c>
      <c r="K5" s="69" t="s">
        <v>6</v>
      </c>
      <c r="L5" s="69" t="s">
        <v>51</v>
      </c>
    </row>
    <row r="6" spans="1:12" ht="19.5" customHeight="1" x14ac:dyDescent="0.2">
      <c r="A6" s="83"/>
      <c r="B6" s="71"/>
      <c r="C6" s="71"/>
      <c r="D6" s="71"/>
      <c r="E6" s="70"/>
      <c r="F6" s="71"/>
      <c r="G6" s="71"/>
      <c r="H6" s="71"/>
      <c r="I6" s="71"/>
      <c r="J6" s="71"/>
      <c r="K6" s="71"/>
      <c r="L6" s="71"/>
    </row>
    <row r="7" spans="1:12" x14ac:dyDescent="0.2">
      <c r="A7" s="4" t="s">
        <v>24</v>
      </c>
      <c r="B7" s="5">
        <f>SUM(B8:B9)</f>
        <v>1046274</v>
      </c>
      <c r="C7" s="6">
        <f t="shared" ref="C7:L7" si="0">SUM(C8:C9)</f>
        <v>6610</v>
      </c>
      <c r="D7" s="7">
        <f t="shared" si="0"/>
        <v>1052884</v>
      </c>
      <c r="E7" s="7">
        <f t="shared" si="0"/>
        <v>1046274</v>
      </c>
      <c r="F7" s="7">
        <f t="shared" si="0"/>
        <v>6610</v>
      </c>
      <c r="G7" s="7">
        <f t="shared" si="0"/>
        <v>1052884</v>
      </c>
      <c r="H7" s="5">
        <f t="shared" si="0"/>
        <v>0</v>
      </c>
      <c r="I7" s="6">
        <f t="shared" si="0"/>
        <v>0</v>
      </c>
      <c r="J7" s="5">
        <f t="shared" si="0"/>
        <v>1046274</v>
      </c>
      <c r="K7" s="8">
        <f t="shared" si="0"/>
        <v>6610</v>
      </c>
      <c r="L7" s="5">
        <f t="shared" si="0"/>
        <v>1052884</v>
      </c>
    </row>
    <row r="8" spans="1:12" x14ac:dyDescent="0.2">
      <c r="A8" s="9" t="s">
        <v>25</v>
      </c>
      <c r="B8" s="10">
        <v>870092</v>
      </c>
      <c r="C8" s="11"/>
      <c r="D8" s="12">
        <f>SUM(B8:C8)</f>
        <v>870092</v>
      </c>
      <c r="E8" s="10">
        <v>870092</v>
      </c>
      <c r="F8" s="11"/>
      <c r="G8" s="12">
        <f>SUM(E8:F8)</f>
        <v>870092</v>
      </c>
      <c r="H8" s="10"/>
      <c r="I8" s="13"/>
      <c r="J8" s="10">
        <f>SUM(E8,H8)</f>
        <v>870092</v>
      </c>
      <c r="K8" s="10">
        <f>SUM(F8,I8)</f>
        <v>0</v>
      </c>
      <c r="L8" s="10">
        <f>SUM(J8:K8)</f>
        <v>870092</v>
      </c>
    </row>
    <row r="9" spans="1:12" x14ac:dyDescent="0.2">
      <c r="A9" s="9" t="s">
        <v>26</v>
      </c>
      <c r="B9" s="10">
        <v>176182</v>
      </c>
      <c r="C9" s="11">
        <v>6610</v>
      </c>
      <c r="D9" s="12">
        <f>SUM(B9:C9)</f>
        <v>182792</v>
      </c>
      <c r="E9" s="10">
        <v>176182</v>
      </c>
      <c r="F9" s="11">
        <v>6610</v>
      </c>
      <c r="G9" s="12">
        <f>SUM(E9:F9)</f>
        <v>182792</v>
      </c>
      <c r="H9" s="10"/>
      <c r="I9" s="10"/>
      <c r="J9" s="10">
        <f>SUM(E9,H9)</f>
        <v>176182</v>
      </c>
      <c r="K9" s="10">
        <f>SUM(F9,I9)</f>
        <v>6610</v>
      </c>
      <c r="L9" s="10">
        <f>SUM(J9:K9)</f>
        <v>182792</v>
      </c>
    </row>
    <row r="10" spans="1:12" x14ac:dyDescent="0.2">
      <c r="A10" s="9"/>
      <c r="B10" s="10"/>
      <c r="C10" s="11"/>
      <c r="D10" s="12"/>
      <c r="E10" s="12"/>
      <c r="F10" s="12"/>
      <c r="G10" s="12"/>
      <c r="H10" s="14"/>
      <c r="I10" s="65"/>
      <c r="J10" s="14"/>
      <c r="K10" s="15"/>
      <c r="L10" s="14"/>
    </row>
    <row r="11" spans="1:12" x14ac:dyDescent="0.2">
      <c r="A11" s="16" t="s">
        <v>12</v>
      </c>
      <c r="B11" s="17">
        <f>SUM(B12:B22)</f>
        <v>3679820</v>
      </c>
      <c r="C11" s="18">
        <f t="shared" ref="C11:L11" si="1">SUM(C12:C22)</f>
        <v>0</v>
      </c>
      <c r="D11" s="19">
        <f t="shared" si="1"/>
        <v>3679820</v>
      </c>
      <c r="E11" s="19">
        <f t="shared" si="1"/>
        <v>3679820</v>
      </c>
      <c r="F11" s="19">
        <f t="shared" si="1"/>
        <v>0</v>
      </c>
      <c r="G11" s="19">
        <f t="shared" si="1"/>
        <v>3679820</v>
      </c>
      <c r="H11" s="17">
        <f t="shared" si="1"/>
        <v>0</v>
      </c>
      <c r="I11" s="18">
        <f t="shared" si="1"/>
        <v>0</v>
      </c>
      <c r="J11" s="17">
        <f t="shared" si="1"/>
        <v>3679820</v>
      </c>
      <c r="K11" s="20">
        <f t="shared" si="1"/>
        <v>0</v>
      </c>
      <c r="L11" s="17">
        <f t="shared" si="1"/>
        <v>3679820</v>
      </c>
    </row>
    <row r="12" spans="1:12" x14ac:dyDescent="0.2">
      <c r="A12" s="9" t="s">
        <v>27</v>
      </c>
      <c r="B12" s="10">
        <v>120</v>
      </c>
      <c r="C12" s="11"/>
      <c r="D12" s="12">
        <f t="shared" ref="D12:D22" si="2">SUM(B12:C12)</f>
        <v>120</v>
      </c>
      <c r="E12" s="10">
        <v>120</v>
      </c>
      <c r="F12" s="12"/>
      <c r="G12" s="12">
        <f>SUM(E12:F12)</f>
        <v>120</v>
      </c>
      <c r="H12" s="10"/>
      <c r="I12" s="13"/>
      <c r="J12" s="10">
        <f>SUM(E12,H12)</f>
        <v>120</v>
      </c>
      <c r="K12" s="10">
        <f>SUM(F12,I12)</f>
        <v>0</v>
      </c>
      <c r="L12" s="10">
        <f>SUM(J12:K12)</f>
        <v>120</v>
      </c>
    </row>
    <row r="13" spans="1:12" x14ac:dyDescent="0.2">
      <c r="A13" s="9" t="s">
        <v>28</v>
      </c>
      <c r="B13" s="10">
        <v>300000</v>
      </c>
      <c r="C13" s="11"/>
      <c r="D13" s="12">
        <f t="shared" si="2"/>
        <v>300000</v>
      </c>
      <c r="E13" s="10">
        <v>300000</v>
      </c>
      <c r="F13" s="12"/>
      <c r="G13" s="12">
        <f t="shared" ref="G13:G22" si="3">SUM(E13:F13)</f>
        <v>300000</v>
      </c>
      <c r="H13" s="10"/>
      <c r="I13" s="13"/>
      <c r="J13" s="10">
        <f t="shared" ref="J13:J22" si="4">SUM(E13,H13)</f>
        <v>300000</v>
      </c>
      <c r="K13" s="10">
        <f t="shared" ref="K13:K22" si="5">SUM(F13,I13)</f>
        <v>0</v>
      </c>
      <c r="L13" s="10">
        <f t="shared" ref="L13:L22" si="6">SUM(J13:K13)</f>
        <v>300000</v>
      </c>
    </row>
    <row r="14" spans="1:12" x14ac:dyDescent="0.2">
      <c r="A14" s="9" t="s">
        <v>56</v>
      </c>
      <c r="B14" s="10"/>
      <c r="C14" s="11"/>
      <c r="D14" s="12"/>
      <c r="E14" s="10"/>
      <c r="F14" s="12"/>
      <c r="G14" s="12">
        <f t="shared" si="3"/>
        <v>0</v>
      </c>
      <c r="H14" s="10"/>
      <c r="I14" s="13"/>
      <c r="J14" s="10">
        <f t="shared" si="4"/>
        <v>0</v>
      </c>
      <c r="K14" s="10">
        <f t="shared" si="5"/>
        <v>0</v>
      </c>
      <c r="L14" s="10">
        <f t="shared" si="6"/>
        <v>0</v>
      </c>
    </row>
    <row r="15" spans="1:12" x14ac:dyDescent="0.2">
      <c r="A15" s="9" t="s">
        <v>29</v>
      </c>
      <c r="B15" s="10">
        <v>290000</v>
      </c>
      <c r="C15" s="11"/>
      <c r="D15" s="12">
        <f t="shared" si="2"/>
        <v>290000</v>
      </c>
      <c r="E15" s="10">
        <v>290000</v>
      </c>
      <c r="F15" s="12"/>
      <c r="G15" s="12">
        <f t="shared" si="3"/>
        <v>290000</v>
      </c>
      <c r="H15" s="10"/>
      <c r="I15" s="13"/>
      <c r="J15" s="10">
        <f t="shared" si="4"/>
        <v>290000</v>
      </c>
      <c r="K15" s="10">
        <f t="shared" si="5"/>
        <v>0</v>
      </c>
      <c r="L15" s="10">
        <f t="shared" si="6"/>
        <v>290000</v>
      </c>
    </row>
    <row r="16" spans="1:12" x14ac:dyDescent="0.2">
      <c r="A16" s="9" t="s">
        <v>30</v>
      </c>
      <c r="B16" s="10">
        <v>3000000</v>
      </c>
      <c r="C16" s="11"/>
      <c r="D16" s="12">
        <f t="shared" si="2"/>
        <v>3000000</v>
      </c>
      <c r="E16" s="10">
        <v>3000000</v>
      </c>
      <c r="F16" s="12"/>
      <c r="G16" s="12">
        <f t="shared" si="3"/>
        <v>3000000</v>
      </c>
      <c r="H16" s="10"/>
      <c r="I16" s="13"/>
      <c r="J16" s="10">
        <f t="shared" si="4"/>
        <v>3000000</v>
      </c>
      <c r="K16" s="10">
        <f t="shared" si="5"/>
        <v>0</v>
      </c>
      <c r="L16" s="10">
        <f t="shared" si="6"/>
        <v>3000000</v>
      </c>
    </row>
    <row r="17" spans="1:12" x14ac:dyDescent="0.2">
      <c r="A17" s="9" t="s">
        <v>31</v>
      </c>
      <c r="B17" s="10">
        <v>70000</v>
      </c>
      <c r="C17" s="11"/>
      <c r="D17" s="12">
        <f t="shared" si="2"/>
        <v>70000</v>
      </c>
      <c r="E17" s="10">
        <v>70000</v>
      </c>
      <c r="F17" s="12"/>
      <c r="G17" s="12">
        <f t="shared" si="3"/>
        <v>70000</v>
      </c>
      <c r="H17" s="10"/>
      <c r="I17" s="13"/>
      <c r="J17" s="10">
        <f t="shared" si="4"/>
        <v>70000</v>
      </c>
      <c r="K17" s="10">
        <f t="shared" si="5"/>
        <v>0</v>
      </c>
      <c r="L17" s="10">
        <f t="shared" si="6"/>
        <v>70000</v>
      </c>
    </row>
    <row r="18" spans="1:12" x14ac:dyDescent="0.2">
      <c r="A18" s="9" t="s">
        <v>32</v>
      </c>
      <c r="B18" s="10">
        <v>16000</v>
      </c>
      <c r="C18" s="18"/>
      <c r="D18" s="12">
        <f t="shared" si="2"/>
        <v>16000</v>
      </c>
      <c r="E18" s="10">
        <v>16000</v>
      </c>
      <c r="F18" s="12"/>
      <c r="G18" s="12">
        <f t="shared" si="3"/>
        <v>16000</v>
      </c>
      <c r="H18" s="10"/>
      <c r="I18" s="13"/>
      <c r="J18" s="10">
        <f t="shared" si="4"/>
        <v>16000</v>
      </c>
      <c r="K18" s="10">
        <f t="shared" si="5"/>
        <v>0</v>
      </c>
      <c r="L18" s="10">
        <f t="shared" si="6"/>
        <v>16000</v>
      </c>
    </row>
    <row r="19" spans="1:12" x14ac:dyDescent="0.2">
      <c r="A19" s="9" t="s">
        <v>33</v>
      </c>
      <c r="B19" s="10">
        <v>1700</v>
      </c>
      <c r="C19" s="18"/>
      <c r="D19" s="12">
        <f t="shared" si="2"/>
        <v>1700</v>
      </c>
      <c r="E19" s="10">
        <v>1700</v>
      </c>
      <c r="F19" s="12"/>
      <c r="G19" s="12">
        <f t="shared" si="3"/>
        <v>1700</v>
      </c>
      <c r="H19" s="10"/>
      <c r="I19" s="13"/>
      <c r="J19" s="10">
        <f t="shared" si="4"/>
        <v>1700</v>
      </c>
      <c r="K19" s="10">
        <f t="shared" si="5"/>
        <v>0</v>
      </c>
      <c r="L19" s="10">
        <f t="shared" si="6"/>
        <v>1700</v>
      </c>
    </row>
    <row r="20" spans="1:12" x14ac:dyDescent="0.2">
      <c r="A20" s="9" t="s">
        <v>34</v>
      </c>
      <c r="B20" s="10"/>
      <c r="C20" s="11"/>
      <c r="D20" s="12">
        <f t="shared" si="2"/>
        <v>0</v>
      </c>
      <c r="E20" s="10"/>
      <c r="F20" s="12"/>
      <c r="G20" s="12">
        <f t="shared" si="3"/>
        <v>0</v>
      </c>
      <c r="H20" s="10"/>
      <c r="I20" s="13"/>
      <c r="J20" s="10">
        <f t="shared" si="4"/>
        <v>0</v>
      </c>
      <c r="K20" s="10">
        <f t="shared" si="5"/>
        <v>0</v>
      </c>
      <c r="L20" s="10">
        <f t="shared" si="6"/>
        <v>0</v>
      </c>
    </row>
    <row r="21" spans="1:12" x14ac:dyDescent="0.2">
      <c r="A21" s="9" t="s">
        <v>35</v>
      </c>
      <c r="B21" s="10">
        <v>2000</v>
      </c>
      <c r="C21" s="21"/>
      <c r="D21" s="12">
        <f t="shared" si="2"/>
        <v>2000</v>
      </c>
      <c r="E21" s="10">
        <v>2000</v>
      </c>
      <c r="F21" s="12"/>
      <c r="G21" s="12">
        <f t="shared" si="3"/>
        <v>2000</v>
      </c>
      <c r="H21" s="10"/>
      <c r="I21" s="13"/>
      <c r="J21" s="10">
        <f t="shared" si="4"/>
        <v>2000</v>
      </c>
      <c r="K21" s="10">
        <f t="shared" si="5"/>
        <v>0</v>
      </c>
      <c r="L21" s="10">
        <f t="shared" si="6"/>
        <v>2000</v>
      </c>
    </row>
    <row r="22" spans="1:12" x14ac:dyDescent="0.2">
      <c r="A22" s="9" t="s">
        <v>52</v>
      </c>
      <c r="B22" s="10"/>
      <c r="C22" s="21"/>
      <c r="D22" s="12">
        <f t="shared" si="2"/>
        <v>0</v>
      </c>
      <c r="E22" s="10"/>
      <c r="F22" s="12"/>
      <c r="G22" s="12">
        <f t="shared" si="3"/>
        <v>0</v>
      </c>
      <c r="H22" s="10"/>
      <c r="I22" s="13"/>
      <c r="J22" s="10">
        <f t="shared" si="4"/>
        <v>0</v>
      </c>
      <c r="K22" s="10">
        <f t="shared" si="5"/>
        <v>0</v>
      </c>
      <c r="L22" s="10">
        <f t="shared" si="6"/>
        <v>0</v>
      </c>
    </row>
    <row r="23" spans="1:12" x14ac:dyDescent="0.2">
      <c r="A23" s="9"/>
      <c r="B23" s="10"/>
      <c r="C23" s="21"/>
      <c r="D23" s="12"/>
      <c r="E23" s="12"/>
      <c r="F23" s="12"/>
      <c r="G23" s="12"/>
      <c r="H23" s="9"/>
      <c r="I23" s="13"/>
      <c r="J23" s="9"/>
      <c r="K23" s="13"/>
      <c r="L23" s="9"/>
    </row>
    <row r="24" spans="1:12" x14ac:dyDescent="0.2">
      <c r="A24" s="16" t="s">
        <v>36</v>
      </c>
      <c r="B24" s="17">
        <f>SUM(B25:B35)</f>
        <v>613906</v>
      </c>
      <c r="C24" s="18">
        <f t="shared" ref="C24:L24" si="7">SUM(C25:C35)</f>
        <v>539</v>
      </c>
      <c r="D24" s="19">
        <f t="shared" si="7"/>
        <v>614445</v>
      </c>
      <c r="E24" s="19">
        <f t="shared" si="7"/>
        <v>613906</v>
      </c>
      <c r="F24" s="19">
        <f t="shared" si="7"/>
        <v>539</v>
      </c>
      <c r="G24" s="19">
        <f t="shared" si="7"/>
        <v>614445</v>
      </c>
      <c r="H24" s="17">
        <f t="shared" si="7"/>
        <v>0</v>
      </c>
      <c r="I24" s="18">
        <f t="shared" si="7"/>
        <v>0</v>
      </c>
      <c r="J24" s="17">
        <f t="shared" si="7"/>
        <v>613906</v>
      </c>
      <c r="K24" s="20">
        <f t="shared" si="7"/>
        <v>539</v>
      </c>
      <c r="L24" s="17">
        <f t="shared" si="7"/>
        <v>614445</v>
      </c>
    </row>
    <row r="25" spans="1:12" x14ac:dyDescent="0.2">
      <c r="A25" s="9" t="s">
        <v>37</v>
      </c>
      <c r="B25" s="10"/>
      <c r="C25" s="21"/>
      <c r="D25" s="12">
        <f t="shared" ref="D25:D35" si="8">SUM(B25:C25)</f>
        <v>0</v>
      </c>
      <c r="E25" s="10"/>
      <c r="F25" s="21"/>
      <c r="G25" s="12">
        <f>SUM(E25:F25)</f>
        <v>0</v>
      </c>
      <c r="H25" s="10"/>
      <c r="I25" s="13"/>
      <c r="J25" s="10">
        <f>SUM(E25,H25)</f>
        <v>0</v>
      </c>
      <c r="K25" s="10">
        <f>SUM(F25,I25)</f>
        <v>0</v>
      </c>
      <c r="L25" s="10">
        <f>SUM(J25:K25)</f>
        <v>0</v>
      </c>
    </row>
    <row r="26" spans="1:12" x14ac:dyDescent="0.2">
      <c r="A26" s="9" t="s">
        <v>38</v>
      </c>
      <c r="B26" s="10">
        <v>104500</v>
      </c>
      <c r="C26" s="21">
        <v>485</v>
      </c>
      <c r="D26" s="12">
        <f t="shared" si="8"/>
        <v>104985</v>
      </c>
      <c r="E26" s="10">
        <v>104500</v>
      </c>
      <c r="F26" s="21">
        <v>485</v>
      </c>
      <c r="G26" s="12">
        <f t="shared" ref="G26:G35" si="9">SUM(E26:F26)</f>
        <v>104985</v>
      </c>
      <c r="H26" s="10"/>
      <c r="I26" s="11"/>
      <c r="J26" s="10">
        <f t="shared" ref="J26:J35" si="10">SUM(E26,H26)</f>
        <v>104500</v>
      </c>
      <c r="K26" s="10">
        <f t="shared" ref="K26:K35" si="11">SUM(F26,I26)</f>
        <v>485</v>
      </c>
      <c r="L26" s="10">
        <f t="shared" ref="L26:L35" si="12">SUM(J26:K26)</f>
        <v>104985</v>
      </c>
    </row>
    <row r="27" spans="1:12" x14ac:dyDescent="0.2">
      <c r="A27" s="9" t="s">
        <v>39</v>
      </c>
      <c r="B27" s="10">
        <v>18333</v>
      </c>
      <c r="C27" s="21"/>
      <c r="D27" s="12">
        <f t="shared" si="8"/>
        <v>18333</v>
      </c>
      <c r="E27" s="10">
        <v>18333</v>
      </c>
      <c r="F27" s="21"/>
      <c r="G27" s="12">
        <f t="shared" si="9"/>
        <v>18333</v>
      </c>
      <c r="H27" s="10"/>
      <c r="I27" s="13"/>
      <c r="J27" s="10">
        <f t="shared" si="10"/>
        <v>18333</v>
      </c>
      <c r="K27" s="10">
        <f t="shared" si="11"/>
        <v>0</v>
      </c>
      <c r="L27" s="10">
        <f t="shared" si="12"/>
        <v>18333</v>
      </c>
    </row>
    <row r="28" spans="1:12" x14ac:dyDescent="0.2">
      <c r="A28" s="9" t="s">
        <v>40</v>
      </c>
      <c r="B28" s="10">
        <v>186418</v>
      </c>
      <c r="C28" s="21"/>
      <c r="D28" s="12">
        <f t="shared" si="8"/>
        <v>186418</v>
      </c>
      <c r="E28" s="10">
        <v>186418</v>
      </c>
      <c r="F28" s="21"/>
      <c r="G28" s="12">
        <f t="shared" si="9"/>
        <v>186418</v>
      </c>
      <c r="H28" s="10"/>
      <c r="I28" s="13"/>
      <c r="J28" s="10">
        <f t="shared" si="10"/>
        <v>186418</v>
      </c>
      <c r="K28" s="10">
        <f t="shared" si="11"/>
        <v>0</v>
      </c>
      <c r="L28" s="10">
        <f t="shared" si="12"/>
        <v>186418</v>
      </c>
    </row>
    <row r="29" spans="1:12" x14ac:dyDescent="0.2">
      <c r="A29" s="9" t="s">
        <v>41</v>
      </c>
      <c r="B29" s="10">
        <v>161486</v>
      </c>
      <c r="C29" s="21"/>
      <c r="D29" s="12">
        <f t="shared" si="8"/>
        <v>161486</v>
      </c>
      <c r="E29" s="10">
        <v>161486</v>
      </c>
      <c r="F29" s="21"/>
      <c r="G29" s="12">
        <f t="shared" si="9"/>
        <v>161486</v>
      </c>
      <c r="H29" s="10"/>
      <c r="I29" s="13"/>
      <c r="J29" s="10">
        <f t="shared" si="10"/>
        <v>161486</v>
      </c>
      <c r="K29" s="10">
        <f t="shared" si="11"/>
        <v>0</v>
      </c>
      <c r="L29" s="10">
        <f t="shared" si="12"/>
        <v>161486</v>
      </c>
    </row>
    <row r="30" spans="1:12" x14ac:dyDescent="0.2">
      <c r="A30" s="9" t="s">
        <v>42</v>
      </c>
      <c r="B30" s="10">
        <v>79496</v>
      </c>
      <c r="C30" s="21">
        <v>54</v>
      </c>
      <c r="D30" s="12">
        <f t="shared" si="8"/>
        <v>79550</v>
      </c>
      <c r="E30" s="10">
        <v>79496</v>
      </c>
      <c r="F30" s="21">
        <v>54</v>
      </c>
      <c r="G30" s="12">
        <f t="shared" si="9"/>
        <v>79550</v>
      </c>
      <c r="H30" s="10"/>
      <c r="I30" s="13"/>
      <c r="J30" s="10">
        <f t="shared" si="10"/>
        <v>79496</v>
      </c>
      <c r="K30" s="10">
        <f t="shared" si="11"/>
        <v>54</v>
      </c>
      <c r="L30" s="10">
        <f t="shared" si="12"/>
        <v>79550</v>
      </c>
    </row>
    <row r="31" spans="1:12" x14ac:dyDescent="0.2">
      <c r="A31" s="9" t="s">
        <v>43</v>
      </c>
      <c r="B31" s="10">
        <v>63562</v>
      </c>
      <c r="C31" s="21"/>
      <c r="D31" s="12">
        <f t="shared" si="8"/>
        <v>63562</v>
      </c>
      <c r="E31" s="10">
        <v>63562</v>
      </c>
      <c r="F31" s="21"/>
      <c r="G31" s="12">
        <f t="shared" si="9"/>
        <v>63562</v>
      </c>
      <c r="H31" s="10"/>
      <c r="I31" s="13"/>
      <c r="J31" s="10">
        <f t="shared" si="10"/>
        <v>63562</v>
      </c>
      <c r="K31" s="10">
        <f t="shared" si="11"/>
        <v>0</v>
      </c>
      <c r="L31" s="10">
        <f t="shared" si="12"/>
        <v>63562</v>
      </c>
    </row>
    <row r="32" spans="1:12" x14ac:dyDescent="0.2">
      <c r="A32" s="9" t="s">
        <v>44</v>
      </c>
      <c r="B32" s="10">
        <v>111</v>
      </c>
      <c r="C32" s="21"/>
      <c r="D32" s="12">
        <f t="shared" si="8"/>
        <v>111</v>
      </c>
      <c r="E32" s="10">
        <v>111</v>
      </c>
      <c r="F32" s="21"/>
      <c r="G32" s="12">
        <f t="shared" si="9"/>
        <v>111</v>
      </c>
      <c r="H32" s="10"/>
      <c r="I32" s="13"/>
      <c r="J32" s="10">
        <f t="shared" si="10"/>
        <v>111</v>
      </c>
      <c r="K32" s="10">
        <f t="shared" si="11"/>
        <v>0</v>
      </c>
      <c r="L32" s="10">
        <f t="shared" si="12"/>
        <v>111</v>
      </c>
    </row>
    <row r="33" spans="1:12" x14ac:dyDescent="0.2">
      <c r="A33" s="9" t="s">
        <v>45</v>
      </c>
      <c r="B33" s="10"/>
      <c r="C33" s="21"/>
      <c r="D33" s="12">
        <f t="shared" si="8"/>
        <v>0</v>
      </c>
      <c r="E33" s="10"/>
      <c r="F33" s="21"/>
      <c r="G33" s="12">
        <f t="shared" si="9"/>
        <v>0</v>
      </c>
      <c r="H33" s="10"/>
      <c r="I33" s="13"/>
      <c r="J33" s="10">
        <f t="shared" si="10"/>
        <v>0</v>
      </c>
      <c r="K33" s="10">
        <f t="shared" si="11"/>
        <v>0</v>
      </c>
      <c r="L33" s="10">
        <f t="shared" si="12"/>
        <v>0</v>
      </c>
    </row>
    <row r="34" spans="1:12" x14ac:dyDescent="0.2">
      <c r="A34" s="9" t="s">
        <v>57</v>
      </c>
      <c r="B34" s="10"/>
      <c r="C34" s="21"/>
      <c r="D34" s="12"/>
      <c r="E34" s="12"/>
      <c r="F34" s="12"/>
      <c r="G34" s="12">
        <f t="shared" si="9"/>
        <v>0</v>
      </c>
      <c r="H34" s="10"/>
      <c r="I34" s="13"/>
      <c r="J34" s="10">
        <f t="shared" si="10"/>
        <v>0</v>
      </c>
      <c r="K34" s="10">
        <f t="shared" si="11"/>
        <v>0</v>
      </c>
      <c r="L34" s="10">
        <f t="shared" si="12"/>
        <v>0</v>
      </c>
    </row>
    <row r="35" spans="1:12" x14ac:dyDescent="0.2">
      <c r="A35" s="9" t="s">
        <v>46</v>
      </c>
      <c r="B35" s="10"/>
      <c r="C35" s="21"/>
      <c r="D35" s="12">
        <f t="shared" si="8"/>
        <v>0</v>
      </c>
      <c r="E35" s="12"/>
      <c r="F35" s="12"/>
      <c r="G35" s="12">
        <f t="shared" si="9"/>
        <v>0</v>
      </c>
      <c r="H35" s="10"/>
      <c r="I35" s="13"/>
      <c r="J35" s="10">
        <f t="shared" si="10"/>
        <v>0</v>
      </c>
      <c r="K35" s="10">
        <f t="shared" si="11"/>
        <v>0</v>
      </c>
      <c r="L35" s="10">
        <f t="shared" si="12"/>
        <v>0</v>
      </c>
    </row>
    <row r="36" spans="1:12" x14ac:dyDescent="0.2">
      <c r="A36" s="9"/>
      <c r="B36" s="10"/>
      <c r="C36" s="11"/>
      <c r="D36" s="12"/>
      <c r="E36" s="12"/>
      <c r="F36" s="12"/>
      <c r="G36" s="12"/>
      <c r="H36" s="14"/>
      <c r="I36" s="15"/>
      <c r="J36" s="14"/>
      <c r="K36" s="15"/>
      <c r="L36" s="14"/>
    </row>
    <row r="37" spans="1:12" x14ac:dyDescent="0.2">
      <c r="A37" s="16" t="s">
        <v>47</v>
      </c>
      <c r="B37" s="17">
        <f>SUM(B38:B39)</f>
        <v>0</v>
      </c>
      <c r="C37" s="17">
        <f t="shared" ref="C37:L37" si="13">SUM(C38:C39)</f>
        <v>30000</v>
      </c>
      <c r="D37" s="19">
        <f t="shared" si="13"/>
        <v>30000</v>
      </c>
      <c r="E37" s="19">
        <f t="shared" si="13"/>
        <v>0</v>
      </c>
      <c r="F37" s="19">
        <f t="shared" si="13"/>
        <v>30000</v>
      </c>
      <c r="G37" s="19">
        <f t="shared" si="13"/>
        <v>30000</v>
      </c>
      <c r="H37" s="17">
        <f t="shared" si="13"/>
        <v>0</v>
      </c>
      <c r="I37" s="20">
        <f t="shared" si="13"/>
        <v>0</v>
      </c>
      <c r="J37" s="17">
        <f t="shared" si="13"/>
        <v>0</v>
      </c>
      <c r="K37" s="17">
        <f t="shared" si="13"/>
        <v>30000</v>
      </c>
      <c r="L37" s="17">
        <f t="shared" si="13"/>
        <v>30000</v>
      </c>
    </row>
    <row r="38" spans="1:12" x14ac:dyDescent="0.2">
      <c r="A38" s="9" t="s">
        <v>48</v>
      </c>
      <c r="B38" s="10"/>
      <c r="C38" s="10">
        <v>30000</v>
      </c>
      <c r="D38" s="12">
        <f>SUM(B38:C38)</f>
        <v>30000</v>
      </c>
      <c r="E38" s="12"/>
      <c r="F38" s="12">
        <v>30000</v>
      </c>
      <c r="G38" s="12">
        <f>SUM(E38:F38)</f>
        <v>30000</v>
      </c>
      <c r="H38" s="10"/>
      <c r="I38" s="12"/>
      <c r="J38" s="10">
        <f>SUM(E38,H38)</f>
        <v>0</v>
      </c>
      <c r="K38" s="10">
        <f>SUM(F38,I38)</f>
        <v>30000</v>
      </c>
      <c r="L38" s="10">
        <f>SUM(J38:K38)</f>
        <v>30000</v>
      </c>
    </row>
    <row r="39" spans="1:12" x14ac:dyDescent="0.2">
      <c r="A39" s="9" t="s">
        <v>55</v>
      </c>
      <c r="B39" s="10"/>
      <c r="C39" s="21"/>
      <c r="D39" s="12"/>
      <c r="E39" s="12"/>
      <c r="F39" s="12"/>
      <c r="G39" s="12">
        <f>SUM(E39:F39)</f>
        <v>0</v>
      </c>
      <c r="H39" s="10"/>
      <c r="I39" s="12"/>
      <c r="J39" s="10">
        <f>SUM(E39,H39)</f>
        <v>0</v>
      </c>
      <c r="K39" s="10">
        <f>SUM(F39,I39)</f>
        <v>0</v>
      </c>
      <c r="L39" s="10">
        <f>SUM(J39:K39)</f>
        <v>0</v>
      </c>
    </row>
    <row r="40" spans="1:12" x14ac:dyDescent="0.2">
      <c r="A40" s="9"/>
      <c r="B40" s="10"/>
      <c r="C40" s="11"/>
      <c r="D40" s="12"/>
      <c r="E40" s="12"/>
      <c r="F40" s="12"/>
      <c r="G40" s="12"/>
      <c r="H40" s="14"/>
      <c r="I40" s="15"/>
      <c r="J40" s="14"/>
      <c r="K40" s="15"/>
      <c r="L40" s="14"/>
    </row>
    <row r="41" spans="1:12" ht="11.25" customHeight="1" x14ac:dyDescent="0.2">
      <c r="A41" s="9"/>
      <c r="B41" s="22"/>
      <c r="C41" s="23"/>
      <c r="D41" s="24"/>
      <c r="E41" s="12"/>
      <c r="F41" s="12"/>
      <c r="G41" s="12"/>
      <c r="H41" s="3"/>
      <c r="I41" s="25"/>
      <c r="J41" s="3"/>
      <c r="K41" s="25"/>
      <c r="L41" s="3"/>
    </row>
    <row r="42" spans="1:12" x14ac:dyDescent="0.2">
      <c r="A42" s="87" t="s">
        <v>13</v>
      </c>
      <c r="B42" s="85">
        <f t="shared" ref="B42:L42" si="14">SUM(B7,B11,B24,B37)</f>
        <v>5340000</v>
      </c>
      <c r="C42" s="76">
        <f t="shared" si="14"/>
        <v>37149</v>
      </c>
      <c r="D42" s="75">
        <f t="shared" si="14"/>
        <v>5377149</v>
      </c>
      <c r="E42" s="76">
        <f>SUM(E7,E11,E24,E37)</f>
        <v>5340000</v>
      </c>
      <c r="F42" s="75">
        <f>SUM(F7,F11,F24,F37)</f>
        <v>37149</v>
      </c>
      <c r="G42" s="76">
        <f>SUM(G7,G11,G24,G37)</f>
        <v>5377149</v>
      </c>
      <c r="H42" s="77">
        <f t="shared" si="14"/>
        <v>0</v>
      </c>
      <c r="I42" s="77">
        <f t="shared" si="14"/>
        <v>0</v>
      </c>
      <c r="J42" s="75">
        <f t="shared" si="14"/>
        <v>5340000</v>
      </c>
      <c r="K42" s="76">
        <f t="shared" si="14"/>
        <v>37149</v>
      </c>
      <c r="L42" s="76">
        <f t="shared" si="14"/>
        <v>5377149</v>
      </c>
    </row>
    <row r="43" spans="1:12" x14ac:dyDescent="0.2">
      <c r="A43" s="87"/>
      <c r="B43" s="85"/>
      <c r="C43" s="76"/>
      <c r="D43" s="75"/>
      <c r="E43" s="76"/>
      <c r="F43" s="75"/>
      <c r="G43" s="76"/>
      <c r="H43" s="77"/>
      <c r="I43" s="77"/>
      <c r="J43" s="75"/>
      <c r="K43" s="76"/>
      <c r="L43" s="76"/>
    </row>
    <row r="44" spans="1:12" x14ac:dyDescent="0.2">
      <c r="A44" s="28" t="s">
        <v>14</v>
      </c>
      <c r="B44" s="29">
        <f>SUM(B45:B47)</f>
        <v>500000</v>
      </c>
      <c r="C44" s="29">
        <f t="shared" ref="C44:L44" si="15">SUM(C45:C47)</f>
        <v>0</v>
      </c>
      <c r="D44" s="29">
        <f t="shared" si="15"/>
        <v>500000</v>
      </c>
      <c r="E44" s="29">
        <f t="shared" si="15"/>
        <v>500000</v>
      </c>
      <c r="F44" s="29">
        <f t="shared" si="15"/>
        <v>0</v>
      </c>
      <c r="G44" s="29">
        <f t="shared" si="15"/>
        <v>500000</v>
      </c>
      <c r="H44" s="30">
        <f t="shared" si="15"/>
        <v>0</v>
      </c>
      <c r="I44" s="31">
        <f t="shared" si="15"/>
        <v>0</v>
      </c>
      <c r="J44" s="29">
        <f t="shared" si="15"/>
        <v>500000</v>
      </c>
      <c r="K44" s="29">
        <f t="shared" si="15"/>
        <v>0</v>
      </c>
      <c r="L44" s="30">
        <f t="shared" si="15"/>
        <v>500000</v>
      </c>
    </row>
    <row r="45" spans="1:12" x14ac:dyDescent="0.2">
      <c r="A45" s="32" t="s">
        <v>61</v>
      </c>
      <c r="B45" s="33">
        <v>500000</v>
      </c>
      <c r="C45" s="33"/>
      <c r="D45" s="33">
        <f>SUM(B45:C45)</f>
        <v>500000</v>
      </c>
      <c r="E45" s="34">
        <v>500000</v>
      </c>
      <c r="F45" s="35"/>
      <c r="G45" s="34">
        <f>SUM(E45:F45)</f>
        <v>500000</v>
      </c>
      <c r="H45" s="34"/>
      <c r="I45" s="35"/>
      <c r="J45" s="36">
        <f t="shared" ref="J45:K47" si="16">SUM(E45,H45)</f>
        <v>500000</v>
      </c>
      <c r="K45" s="36">
        <f t="shared" si="16"/>
        <v>0</v>
      </c>
      <c r="L45" s="36">
        <f>SUM(J45:K45)</f>
        <v>500000</v>
      </c>
    </row>
    <row r="46" spans="1:12" x14ac:dyDescent="0.2">
      <c r="A46" s="32" t="s">
        <v>58</v>
      </c>
      <c r="B46" s="37"/>
      <c r="C46" s="37"/>
      <c r="D46" s="37"/>
      <c r="E46" s="38"/>
      <c r="F46" s="39"/>
      <c r="G46" s="38"/>
      <c r="H46" s="34"/>
      <c r="I46" s="40"/>
      <c r="J46" s="36">
        <f t="shared" si="16"/>
        <v>0</v>
      </c>
      <c r="K46" s="36">
        <f t="shared" si="16"/>
        <v>0</v>
      </c>
      <c r="L46" s="36">
        <f>SUM(J46:K46)</f>
        <v>0</v>
      </c>
    </row>
    <row r="47" spans="1:12" x14ac:dyDescent="0.2">
      <c r="A47" s="32" t="s">
        <v>49</v>
      </c>
      <c r="B47" s="33"/>
      <c r="C47" s="34"/>
      <c r="D47" s="35"/>
      <c r="E47" s="41"/>
      <c r="F47" s="35"/>
      <c r="G47" s="41">
        <f>SUM(E47:F47)</f>
        <v>0</v>
      </c>
      <c r="H47" s="10"/>
      <c r="I47" s="42"/>
      <c r="J47" s="36">
        <f t="shared" si="16"/>
        <v>0</v>
      </c>
      <c r="K47" s="36">
        <f t="shared" si="16"/>
        <v>0</v>
      </c>
      <c r="L47" s="43">
        <f>SUM(J47:K47)</f>
        <v>0</v>
      </c>
    </row>
    <row r="48" spans="1:12" x14ac:dyDescent="0.2">
      <c r="A48" s="44" t="s">
        <v>15</v>
      </c>
      <c r="B48" s="45">
        <f>SUM(B42,B44)</f>
        <v>5840000</v>
      </c>
      <c r="C48" s="45">
        <f t="shared" ref="C48:L48" si="17">SUM(C42,C44)</f>
        <v>37149</v>
      </c>
      <c r="D48" s="45">
        <f t="shared" si="17"/>
        <v>5877149</v>
      </c>
      <c r="E48" s="45">
        <f t="shared" si="17"/>
        <v>5840000</v>
      </c>
      <c r="F48" s="45">
        <f t="shared" si="17"/>
        <v>37149</v>
      </c>
      <c r="G48" s="45">
        <f t="shared" si="17"/>
        <v>5877149</v>
      </c>
      <c r="H48" s="46">
        <f t="shared" si="17"/>
        <v>0</v>
      </c>
      <c r="I48" s="47">
        <f t="shared" si="17"/>
        <v>0</v>
      </c>
      <c r="J48" s="45">
        <f t="shared" si="17"/>
        <v>5840000</v>
      </c>
      <c r="K48" s="45">
        <f t="shared" si="17"/>
        <v>37149</v>
      </c>
      <c r="L48" s="46">
        <f t="shared" si="17"/>
        <v>5877149</v>
      </c>
    </row>
    <row r="54" spans="1:12" ht="12.6" customHeight="1" x14ac:dyDescent="0.2">
      <c r="A54" s="81" t="s">
        <v>1</v>
      </c>
      <c r="B54" s="69" t="s">
        <v>5</v>
      </c>
      <c r="C54" s="69" t="s">
        <v>6</v>
      </c>
      <c r="D54" s="69" t="s">
        <v>63</v>
      </c>
      <c r="E54" s="66" t="s">
        <v>64</v>
      </c>
      <c r="F54" s="67"/>
      <c r="G54" s="68"/>
      <c r="H54" s="66" t="s">
        <v>50</v>
      </c>
      <c r="I54" s="68"/>
      <c r="J54" s="66" t="s">
        <v>67</v>
      </c>
      <c r="K54" s="67"/>
      <c r="L54" s="68"/>
    </row>
    <row r="55" spans="1:12" ht="12.6" customHeight="1" x14ac:dyDescent="0.2">
      <c r="A55" s="82"/>
      <c r="B55" s="80"/>
      <c r="C55" s="80"/>
      <c r="D55" s="80"/>
      <c r="E55" s="69" t="s">
        <v>5</v>
      </c>
      <c r="F55" s="69" t="s">
        <v>6</v>
      </c>
      <c r="G55" s="69" t="s">
        <v>51</v>
      </c>
      <c r="H55" s="69" t="s">
        <v>5</v>
      </c>
      <c r="I55" s="69" t="s">
        <v>6</v>
      </c>
      <c r="J55" s="69" t="s">
        <v>5</v>
      </c>
      <c r="K55" s="69" t="s">
        <v>6</v>
      </c>
      <c r="L55" s="69" t="s">
        <v>51</v>
      </c>
    </row>
    <row r="56" spans="1:12" ht="19.149999999999999" customHeight="1" x14ac:dyDescent="0.2">
      <c r="A56" s="83"/>
      <c r="B56" s="71"/>
      <c r="C56" s="71"/>
      <c r="D56" s="71"/>
      <c r="E56" s="70"/>
      <c r="F56" s="71"/>
      <c r="G56" s="71"/>
      <c r="H56" s="71"/>
      <c r="I56" s="71"/>
      <c r="J56" s="71"/>
      <c r="K56" s="71"/>
      <c r="L56" s="71"/>
    </row>
    <row r="57" spans="1:12" x14ac:dyDescent="0.2">
      <c r="A57" s="16" t="s">
        <v>2</v>
      </c>
      <c r="B57" s="17">
        <v>2010044</v>
      </c>
      <c r="C57" s="17">
        <v>126096</v>
      </c>
      <c r="D57" s="5">
        <f>SUM(B57:C57)</f>
        <v>2136140</v>
      </c>
      <c r="E57" s="17">
        <v>2010044</v>
      </c>
      <c r="F57" s="17">
        <v>126096</v>
      </c>
      <c r="G57" s="5">
        <f>SUM(E57:F57)</f>
        <v>2136140</v>
      </c>
      <c r="H57" s="8"/>
      <c r="I57" s="5"/>
      <c r="J57" s="5">
        <f>SUM(E57,H57)</f>
        <v>2010044</v>
      </c>
      <c r="K57" s="5">
        <f>SUM(F57,I57)</f>
        <v>126096</v>
      </c>
      <c r="L57" s="5">
        <f>SUM(J57:K57)</f>
        <v>2136140</v>
      </c>
    </row>
    <row r="58" spans="1:12" x14ac:dyDescent="0.2">
      <c r="A58" s="9"/>
      <c r="B58" s="10"/>
      <c r="C58" s="10"/>
      <c r="D58" s="10"/>
      <c r="E58" s="10"/>
      <c r="F58" s="10"/>
      <c r="G58" s="10"/>
      <c r="H58" s="48"/>
      <c r="I58" s="16"/>
      <c r="J58" s="17"/>
      <c r="K58" s="20"/>
      <c r="L58" s="17"/>
    </row>
    <row r="59" spans="1:12" x14ac:dyDescent="0.2">
      <c r="A59" s="16" t="s">
        <v>11</v>
      </c>
      <c r="B59" s="17">
        <v>362795</v>
      </c>
      <c r="C59" s="17">
        <v>38597</v>
      </c>
      <c r="D59" s="17">
        <f>SUM(B59:C59)</f>
        <v>401392</v>
      </c>
      <c r="E59" s="17">
        <v>362795</v>
      </c>
      <c r="F59" s="17">
        <v>38597</v>
      </c>
      <c r="G59" s="17">
        <f>SUM(E59:F59)</f>
        <v>401392</v>
      </c>
      <c r="H59" s="18"/>
      <c r="I59" s="17"/>
      <c r="J59" s="17">
        <f>SUM(E59,H59)</f>
        <v>362795</v>
      </c>
      <c r="K59" s="17">
        <f>SUM(F59,I59)</f>
        <v>38597</v>
      </c>
      <c r="L59" s="17">
        <f>SUM(J59:K59)</f>
        <v>401392</v>
      </c>
    </row>
    <row r="60" spans="1:12" x14ac:dyDescent="0.2">
      <c r="A60" s="9"/>
      <c r="B60" s="10"/>
      <c r="C60" s="10"/>
      <c r="D60" s="10"/>
      <c r="E60" s="10"/>
      <c r="F60" s="10"/>
      <c r="G60" s="10"/>
      <c r="H60" s="48"/>
      <c r="I60" s="16"/>
      <c r="J60" s="17"/>
      <c r="K60" s="20"/>
      <c r="L60" s="17"/>
    </row>
    <row r="61" spans="1:12" x14ac:dyDescent="0.2">
      <c r="A61" s="16" t="s">
        <v>19</v>
      </c>
      <c r="B61" s="17">
        <v>2512803</v>
      </c>
      <c r="C61" s="17">
        <v>55050</v>
      </c>
      <c r="D61" s="17">
        <f>SUM(B61:C61)</f>
        <v>2567853</v>
      </c>
      <c r="E61" s="17">
        <v>2512803</v>
      </c>
      <c r="F61" s="17">
        <v>55050</v>
      </c>
      <c r="G61" s="17">
        <f>SUM(E61:F61)</f>
        <v>2567853</v>
      </c>
      <c r="H61" s="18">
        <v>7094</v>
      </c>
      <c r="I61" s="17"/>
      <c r="J61" s="17">
        <f>SUM(E61,H61)</f>
        <v>2519897</v>
      </c>
      <c r="K61" s="17">
        <f>SUM(F61,I61)</f>
        <v>55050</v>
      </c>
      <c r="L61" s="17">
        <f>SUM(J61:K61)</f>
        <v>2574947</v>
      </c>
    </row>
    <row r="62" spans="1:12" x14ac:dyDescent="0.2">
      <c r="A62" s="9"/>
      <c r="B62" s="10"/>
      <c r="C62" s="10"/>
      <c r="D62" s="10"/>
      <c r="E62" s="10"/>
      <c r="F62" s="10"/>
      <c r="G62" s="10"/>
      <c r="H62" s="48"/>
      <c r="I62" s="16"/>
      <c r="J62" s="17"/>
      <c r="K62" s="20"/>
      <c r="L62" s="17"/>
    </row>
    <row r="63" spans="1:12" x14ac:dyDescent="0.2">
      <c r="A63" s="16" t="s">
        <v>20</v>
      </c>
      <c r="B63" s="17">
        <v>32850</v>
      </c>
      <c r="C63" s="17">
        <v>172089</v>
      </c>
      <c r="D63" s="17">
        <f>SUM(B63:C63)</f>
        <v>204939</v>
      </c>
      <c r="E63" s="17">
        <v>32850</v>
      </c>
      <c r="F63" s="17">
        <v>172089</v>
      </c>
      <c r="G63" s="17">
        <f>SUM(E63:F63)</f>
        <v>204939</v>
      </c>
      <c r="H63" s="18"/>
      <c r="I63" s="17"/>
      <c r="J63" s="17">
        <f>SUM(E63,H63)</f>
        <v>32850</v>
      </c>
      <c r="K63" s="17">
        <f>SUM(F63,I63)</f>
        <v>172089</v>
      </c>
      <c r="L63" s="17">
        <f>SUM(J63:K63)</f>
        <v>204939</v>
      </c>
    </row>
    <row r="64" spans="1:12" x14ac:dyDescent="0.2">
      <c r="A64" s="49"/>
      <c r="B64" s="10"/>
      <c r="C64" s="10"/>
      <c r="D64" s="10"/>
      <c r="E64" s="10"/>
      <c r="F64" s="11"/>
      <c r="G64" s="10"/>
      <c r="H64" s="48"/>
      <c r="I64" s="16"/>
      <c r="J64" s="16"/>
      <c r="K64" s="48"/>
      <c r="L64" s="16"/>
    </row>
    <row r="65" spans="1:12" x14ac:dyDescent="0.2">
      <c r="A65" s="50" t="s">
        <v>21</v>
      </c>
      <c r="B65" s="17">
        <f t="shared" ref="B65:L65" si="18">SUM(B66:B70)</f>
        <v>1556179</v>
      </c>
      <c r="C65" s="17">
        <f t="shared" si="18"/>
        <v>978082</v>
      </c>
      <c r="D65" s="17">
        <f t="shared" si="18"/>
        <v>2534261</v>
      </c>
      <c r="E65" s="17">
        <f t="shared" si="18"/>
        <v>1556179</v>
      </c>
      <c r="F65" s="17">
        <f t="shared" si="18"/>
        <v>978082</v>
      </c>
      <c r="G65" s="17">
        <f t="shared" si="18"/>
        <v>2534261</v>
      </c>
      <c r="H65" s="20">
        <f t="shared" si="18"/>
        <v>0</v>
      </c>
      <c r="I65" s="17">
        <f t="shared" si="18"/>
        <v>0</v>
      </c>
      <c r="J65" s="17">
        <f t="shared" si="18"/>
        <v>1556179</v>
      </c>
      <c r="K65" s="20">
        <f t="shared" si="18"/>
        <v>978082</v>
      </c>
      <c r="L65" s="17">
        <f t="shared" si="18"/>
        <v>2534261</v>
      </c>
    </row>
    <row r="66" spans="1:12" x14ac:dyDescent="0.2">
      <c r="A66" s="49" t="s">
        <v>53</v>
      </c>
      <c r="B66" s="10">
        <v>187610</v>
      </c>
      <c r="C66" s="10"/>
      <c r="D66" s="10">
        <f>SUM(B66:C66)</f>
        <v>187610</v>
      </c>
      <c r="E66" s="10">
        <v>187610</v>
      </c>
      <c r="F66" s="10"/>
      <c r="G66" s="10">
        <f>SUM(E66:F66)</f>
        <v>187610</v>
      </c>
      <c r="H66" s="51"/>
      <c r="I66" s="10"/>
      <c r="J66" s="10">
        <f t="shared" ref="J66:K70" si="19">SUM(E66,H66)</f>
        <v>187610</v>
      </c>
      <c r="K66" s="10">
        <f t="shared" si="19"/>
        <v>0</v>
      </c>
      <c r="L66" s="10">
        <f>SUM(J66:K66)</f>
        <v>187610</v>
      </c>
    </row>
    <row r="67" spans="1:12" x14ac:dyDescent="0.2">
      <c r="A67" s="9" t="s">
        <v>22</v>
      </c>
      <c r="B67" s="10">
        <v>37069</v>
      </c>
      <c r="C67" s="10">
        <v>76887</v>
      </c>
      <c r="D67" s="10">
        <f>SUM(B67:C67)</f>
        <v>113956</v>
      </c>
      <c r="E67" s="10">
        <v>37069</v>
      </c>
      <c r="F67" s="10">
        <v>76887</v>
      </c>
      <c r="G67" s="10">
        <f>SUM(E67:F67)</f>
        <v>113956</v>
      </c>
      <c r="H67" s="51"/>
      <c r="I67" s="10"/>
      <c r="J67" s="10">
        <f t="shared" si="19"/>
        <v>37069</v>
      </c>
      <c r="K67" s="10">
        <f t="shared" si="19"/>
        <v>76887</v>
      </c>
      <c r="L67" s="10">
        <f>SUM(J67:K67)</f>
        <v>113956</v>
      </c>
    </row>
    <row r="68" spans="1:12" x14ac:dyDescent="0.2">
      <c r="A68" s="9" t="s">
        <v>59</v>
      </c>
      <c r="B68" s="10"/>
      <c r="C68" s="10">
        <v>44164</v>
      </c>
      <c r="D68" s="10">
        <f>SUM(B68:C68)</f>
        <v>44164</v>
      </c>
      <c r="E68" s="10"/>
      <c r="F68" s="10">
        <v>44164</v>
      </c>
      <c r="G68" s="10">
        <f>SUM(E68:F68)</f>
        <v>44164</v>
      </c>
      <c r="H68" s="51"/>
      <c r="I68" s="10"/>
      <c r="J68" s="10">
        <f t="shared" si="19"/>
        <v>0</v>
      </c>
      <c r="K68" s="10">
        <f t="shared" si="19"/>
        <v>44164</v>
      </c>
      <c r="L68" s="10">
        <f>SUM(J68:K68)</f>
        <v>44164</v>
      </c>
    </row>
    <row r="69" spans="1:12" x14ac:dyDescent="0.2">
      <c r="A69" s="9" t="s">
        <v>23</v>
      </c>
      <c r="B69" s="10">
        <v>1331500</v>
      </c>
      <c r="C69" s="10">
        <v>857031</v>
      </c>
      <c r="D69" s="10">
        <f>SUM(B69:C69)</f>
        <v>2188531</v>
      </c>
      <c r="E69" s="10">
        <v>1331500</v>
      </c>
      <c r="F69" s="10">
        <v>857031</v>
      </c>
      <c r="G69" s="10">
        <f>SUM(E69:F69)</f>
        <v>2188531</v>
      </c>
      <c r="H69" s="51"/>
      <c r="I69" s="10"/>
      <c r="J69" s="10">
        <f t="shared" si="19"/>
        <v>1331500</v>
      </c>
      <c r="K69" s="10">
        <f t="shared" si="19"/>
        <v>857031</v>
      </c>
      <c r="L69" s="10">
        <f>SUM(J69:K69)</f>
        <v>2188531</v>
      </c>
    </row>
    <row r="70" spans="1:12" x14ac:dyDescent="0.2">
      <c r="A70" s="9" t="s">
        <v>60</v>
      </c>
      <c r="B70" s="17"/>
      <c r="C70" s="17"/>
      <c r="D70" s="10"/>
      <c r="E70" s="10"/>
      <c r="F70" s="11"/>
      <c r="G70" s="10">
        <f>SUM(E70:F70)</f>
        <v>0</v>
      </c>
      <c r="H70" s="10"/>
      <c r="I70" s="9"/>
      <c r="J70" s="10">
        <f t="shared" si="19"/>
        <v>0</v>
      </c>
      <c r="K70" s="10">
        <f t="shared" si="19"/>
        <v>0</v>
      </c>
      <c r="L70" s="10">
        <f>SUM(J70:K70)</f>
        <v>0</v>
      </c>
    </row>
    <row r="71" spans="1:12" x14ac:dyDescent="0.2">
      <c r="A71" s="49"/>
      <c r="B71" s="17"/>
      <c r="C71" s="17"/>
      <c r="D71" s="17"/>
      <c r="E71" s="17"/>
      <c r="F71" s="18"/>
      <c r="G71" s="17"/>
      <c r="H71" s="15"/>
      <c r="I71" s="14"/>
      <c r="J71" s="14"/>
      <c r="K71" s="15"/>
      <c r="L71" s="14"/>
    </row>
    <row r="72" spans="1:12" x14ac:dyDescent="0.2">
      <c r="A72" s="16"/>
      <c r="B72" s="17"/>
      <c r="C72" s="17"/>
      <c r="D72" s="17"/>
      <c r="E72" s="17"/>
      <c r="F72" s="18"/>
      <c r="G72" s="17"/>
      <c r="H72" s="15"/>
      <c r="I72" s="14"/>
      <c r="J72" s="14"/>
      <c r="K72" s="15"/>
      <c r="L72" s="14"/>
    </row>
    <row r="73" spans="1:12" x14ac:dyDescent="0.2">
      <c r="A73" s="9"/>
      <c r="B73" s="10"/>
      <c r="C73" s="10"/>
      <c r="D73" s="10"/>
      <c r="E73" s="10"/>
      <c r="F73" s="11"/>
      <c r="G73" s="10"/>
      <c r="H73" s="15"/>
      <c r="I73" s="14"/>
      <c r="J73" s="14"/>
      <c r="K73" s="15"/>
      <c r="L73" s="14"/>
    </row>
    <row r="74" spans="1:12" x14ac:dyDescent="0.2">
      <c r="A74" s="9"/>
      <c r="B74" s="10"/>
      <c r="C74" s="10"/>
      <c r="D74" s="10"/>
      <c r="E74" s="10"/>
      <c r="F74" s="11"/>
      <c r="G74" s="10"/>
      <c r="H74" s="15"/>
      <c r="I74" s="14"/>
      <c r="J74" s="14"/>
      <c r="K74" s="15"/>
      <c r="L74" s="14"/>
    </row>
    <row r="75" spans="1:12" x14ac:dyDescent="0.2">
      <c r="A75" s="9"/>
      <c r="B75" s="10"/>
      <c r="C75" s="10"/>
      <c r="D75" s="10"/>
      <c r="E75" s="10"/>
      <c r="F75" s="11"/>
      <c r="G75" s="10"/>
      <c r="H75" s="15"/>
      <c r="I75" s="14"/>
      <c r="J75" s="14"/>
      <c r="K75" s="15"/>
      <c r="L75" s="14"/>
    </row>
    <row r="76" spans="1:12" x14ac:dyDescent="0.2">
      <c r="A76" s="16" t="s">
        <v>3</v>
      </c>
      <c r="B76" s="17">
        <f t="shared" ref="B76:L76" si="20">SUM(B77:B78)</f>
        <v>228003</v>
      </c>
      <c r="C76" s="17">
        <f t="shared" si="20"/>
        <v>0</v>
      </c>
      <c r="D76" s="17">
        <f t="shared" si="20"/>
        <v>228003</v>
      </c>
      <c r="E76" s="17">
        <f t="shared" si="20"/>
        <v>228003</v>
      </c>
      <c r="F76" s="17">
        <f t="shared" si="20"/>
        <v>0</v>
      </c>
      <c r="G76" s="17">
        <f t="shared" si="20"/>
        <v>228003</v>
      </c>
      <c r="H76" s="20">
        <f t="shared" si="20"/>
        <v>-7094</v>
      </c>
      <c r="I76" s="17">
        <f t="shared" si="20"/>
        <v>0</v>
      </c>
      <c r="J76" s="17">
        <f t="shared" si="20"/>
        <v>220909</v>
      </c>
      <c r="K76" s="20">
        <f t="shared" si="20"/>
        <v>0</v>
      </c>
      <c r="L76" s="17">
        <f t="shared" si="20"/>
        <v>220909</v>
      </c>
    </row>
    <row r="77" spans="1:12" x14ac:dyDescent="0.2">
      <c r="A77" s="52" t="s">
        <v>7</v>
      </c>
      <c r="B77" s="53">
        <v>209003</v>
      </c>
      <c r="C77" s="53"/>
      <c r="D77" s="53">
        <f>SUM(B77:C77)</f>
        <v>209003</v>
      </c>
      <c r="E77" s="53">
        <v>209003</v>
      </c>
      <c r="F77" s="54"/>
      <c r="G77" s="53">
        <f>SUM(E77:F77)</f>
        <v>209003</v>
      </c>
      <c r="H77" s="55">
        <v>-7094</v>
      </c>
      <c r="I77" s="52"/>
      <c r="J77" s="53">
        <f>SUM(E77,H77)</f>
        <v>201909</v>
      </c>
      <c r="K77" s="53">
        <f>SUM(F77,I77)</f>
        <v>0</v>
      </c>
      <c r="L77" s="53">
        <f>SUM(J77:K77)</f>
        <v>201909</v>
      </c>
    </row>
    <row r="78" spans="1:12" x14ac:dyDescent="0.2">
      <c r="A78" s="9" t="s">
        <v>4</v>
      </c>
      <c r="B78" s="10">
        <v>19000</v>
      </c>
      <c r="C78" s="10"/>
      <c r="D78" s="10">
        <f>SUM(B78:C78)</f>
        <v>19000</v>
      </c>
      <c r="E78" s="10">
        <v>19000</v>
      </c>
      <c r="F78" s="11"/>
      <c r="G78" s="10">
        <f>SUM(E78:F78)</f>
        <v>19000</v>
      </c>
      <c r="H78" s="51"/>
      <c r="I78" s="9"/>
      <c r="J78" s="10">
        <f>SUM(E78,H78)</f>
        <v>19000</v>
      </c>
      <c r="K78" s="10">
        <f>SUM(F78,I78)</f>
        <v>0</v>
      </c>
      <c r="L78" s="10">
        <f>SUM(J78:K78)</f>
        <v>19000</v>
      </c>
    </row>
    <row r="79" spans="1:12" x14ac:dyDescent="0.2">
      <c r="A79" s="9"/>
      <c r="B79" s="10"/>
      <c r="C79" s="10"/>
      <c r="D79" s="10"/>
      <c r="E79" s="10"/>
      <c r="F79" s="11"/>
      <c r="G79" s="10"/>
      <c r="H79" s="15"/>
      <c r="I79" s="14"/>
      <c r="J79" s="14"/>
      <c r="K79" s="15"/>
      <c r="L79" s="14"/>
    </row>
    <row r="80" spans="1:12" x14ac:dyDescent="0.2">
      <c r="A80" s="16"/>
      <c r="B80" s="17"/>
      <c r="C80" s="17"/>
      <c r="D80" s="17"/>
      <c r="E80" s="17"/>
      <c r="F80" s="18"/>
      <c r="G80" s="17"/>
      <c r="H80" s="15"/>
      <c r="I80" s="14"/>
      <c r="J80" s="14"/>
      <c r="K80" s="15"/>
      <c r="L80" s="14"/>
    </row>
    <row r="81" spans="1:12" x14ac:dyDescent="0.2">
      <c r="A81" s="16"/>
      <c r="B81" s="17"/>
      <c r="C81" s="17"/>
      <c r="D81" s="17"/>
      <c r="E81" s="17"/>
      <c r="F81" s="18"/>
      <c r="G81" s="17"/>
      <c r="H81" s="15"/>
      <c r="I81" s="14"/>
      <c r="J81" s="14"/>
      <c r="K81" s="15"/>
      <c r="L81" s="14"/>
    </row>
    <row r="82" spans="1:12" x14ac:dyDescent="0.2">
      <c r="A82" s="49"/>
      <c r="B82" s="17"/>
      <c r="C82" s="17"/>
      <c r="D82" s="17"/>
      <c r="E82" s="17"/>
      <c r="F82" s="18"/>
      <c r="G82" s="17"/>
      <c r="H82" s="15"/>
      <c r="I82" s="14"/>
      <c r="J82" s="14"/>
      <c r="K82" s="15"/>
      <c r="L82" s="14"/>
    </row>
    <row r="83" spans="1:12" x14ac:dyDescent="0.2">
      <c r="A83" s="49"/>
      <c r="B83" s="17"/>
      <c r="C83" s="17"/>
      <c r="D83" s="10"/>
      <c r="E83" s="10"/>
      <c r="F83" s="11"/>
      <c r="G83" s="10"/>
      <c r="H83" s="15"/>
      <c r="I83" s="14"/>
      <c r="J83" s="14"/>
      <c r="K83" s="15"/>
      <c r="L83" s="14"/>
    </row>
    <row r="84" spans="1:12" x14ac:dyDescent="0.2">
      <c r="A84" s="49"/>
      <c r="B84" s="10"/>
      <c r="C84" s="10"/>
      <c r="D84" s="10"/>
      <c r="E84" s="10"/>
      <c r="F84" s="11"/>
      <c r="G84" s="10"/>
      <c r="H84" s="15"/>
      <c r="I84" s="14"/>
      <c r="J84" s="14"/>
      <c r="K84" s="15"/>
      <c r="L84" s="14"/>
    </row>
    <row r="85" spans="1:12" x14ac:dyDescent="0.2">
      <c r="A85" s="49"/>
      <c r="B85" s="10"/>
      <c r="C85" s="10"/>
      <c r="D85" s="10"/>
      <c r="E85" s="10"/>
      <c r="F85" s="11"/>
      <c r="G85" s="10"/>
      <c r="H85" s="15"/>
      <c r="I85" s="14"/>
      <c r="J85" s="14"/>
      <c r="K85" s="15"/>
      <c r="L85" s="14"/>
    </row>
    <row r="86" spans="1:12" x14ac:dyDescent="0.2">
      <c r="A86" s="49"/>
      <c r="B86" s="10"/>
      <c r="C86" s="10"/>
      <c r="D86" s="10"/>
      <c r="E86" s="10"/>
      <c r="F86" s="11"/>
      <c r="G86" s="10"/>
      <c r="H86" s="15"/>
      <c r="I86" s="14"/>
      <c r="J86" s="14"/>
      <c r="K86" s="15"/>
      <c r="L86" s="14"/>
    </row>
    <row r="87" spans="1:12" x14ac:dyDescent="0.2">
      <c r="A87" s="9"/>
      <c r="B87" s="10"/>
      <c r="C87" s="10"/>
      <c r="D87" s="10"/>
      <c r="E87" s="10"/>
      <c r="F87" s="11"/>
      <c r="G87" s="10"/>
      <c r="H87" s="15"/>
      <c r="I87" s="14"/>
      <c r="J87" s="14"/>
      <c r="K87" s="15"/>
      <c r="L87" s="14"/>
    </row>
    <row r="88" spans="1:12" x14ac:dyDescent="0.2">
      <c r="A88" s="9"/>
      <c r="B88" s="10"/>
      <c r="C88" s="10"/>
      <c r="D88" s="10"/>
      <c r="E88" s="10"/>
      <c r="F88" s="11"/>
      <c r="G88" s="10"/>
      <c r="H88" s="15"/>
      <c r="I88" s="14"/>
      <c r="J88" s="14"/>
      <c r="K88" s="15"/>
      <c r="L88" s="14"/>
    </row>
    <row r="89" spans="1:12" x14ac:dyDescent="0.2">
      <c r="A89" s="9"/>
      <c r="B89" s="10"/>
      <c r="C89" s="10"/>
      <c r="D89" s="10"/>
      <c r="E89" s="10"/>
      <c r="F89" s="11"/>
      <c r="G89" s="10"/>
      <c r="H89" s="15"/>
      <c r="I89" s="14"/>
      <c r="J89" s="14"/>
      <c r="K89" s="15"/>
      <c r="L89" s="14"/>
    </row>
    <row r="90" spans="1:12" x14ac:dyDescent="0.2">
      <c r="A90" s="9"/>
      <c r="B90" s="10"/>
      <c r="C90" s="10"/>
      <c r="D90" s="10"/>
      <c r="E90" s="56"/>
      <c r="F90" s="11"/>
      <c r="G90" s="56"/>
      <c r="H90" s="15"/>
      <c r="I90" s="14"/>
      <c r="J90" s="14"/>
      <c r="K90" s="15"/>
      <c r="L90" s="14"/>
    </row>
    <row r="91" spans="1:12" x14ac:dyDescent="0.2">
      <c r="A91" s="86" t="s">
        <v>16</v>
      </c>
      <c r="B91" s="73">
        <f t="shared" ref="B91:L91" si="21">SUM(B57,B59,B61,B63,B65,B76)</f>
        <v>6702674</v>
      </c>
      <c r="C91" s="73">
        <f t="shared" si="21"/>
        <v>1369914</v>
      </c>
      <c r="D91" s="73">
        <f t="shared" si="21"/>
        <v>8072588</v>
      </c>
      <c r="E91" s="73">
        <f>SUM(E57,E59,E61,E63,E65,E76)</f>
        <v>6702674</v>
      </c>
      <c r="F91" s="73">
        <f>SUM(F57,F59,F61,F63,F65,F76)</f>
        <v>1369914</v>
      </c>
      <c r="G91" s="73">
        <f>SUM(G57,G59,G61,G63,G65,G76)</f>
        <v>8072588</v>
      </c>
      <c r="H91" s="74">
        <f t="shared" si="21"/>
        <v>0</v>
      </c>
      <c r="I91" s="73">
        <f t="shared" si="21"/>
        <v>0</v>
      </c>
      <c r="J91" s="73">
        <f t="shared" si="21"/>
        <v>6702674</v>
      </c>
      <c r="K91" s="74">
        <f t="shared" si="21"/>
        <v>1369914</v>
      </c>
      <c r="L91" s="73">
        <f t="shared" si="21"/>
        <v>8072588</v>
      </c>
    </row>
    <row r="92" spans="1:12" x14ac:dyDescent="0.2">
      <c r="A92" s="86"/>
      <c r="B92" s="73"/>
      <c r="C92" s="73"/>
      <c r="D92" s="73"/>
      <c r="E92" s="73"/>
      <c r="F92" s="73"/>
      <c r="G92" s="73"/>
      <c r="H92" s="74"/>
      <c r="I92" s="73"/>
      <c r="J92" s="73"/>
      <c r="K92" s="74"/>
      <c r="L92" s="73"/>
    </row>
    <row r="93" spans="1:12" x14ac:dyDescent="0.2">
      <c r="A93" s="28" t="s">
        <v>18</v>
      </c>
      <c r="B93" s="57">
        <f>SUM(B94:B95)</f>
        <v>534049</v>
      </c>
      <c r="C93" s="57">
        <f t="shared" ref="C93:L93" si="22">SUM(C94:C95)</f>
        <v>0</v>
      </c>
      <c r="D93" s="57">
        <f t="shared" si="22"/>
        <v>534049</v>
      </c>
      <c r="E93" s="57">
        <f t="shared" si="22"/>
        <v>534049</v>
      </c>
      <c r="F93" s="57">
        <f t="shared" si="22"/>
        <v>0</v>
      </c>
      <c r="G93" s="57">
        <f t="shared" si="22"/>
        <v>534049</v>
      </c>
      <c r="H93" s="58">
        <f t="shared" si="22"/>
        <v>0</v>
      </c>
      <c r="I93" s="57">
        <f t="shared" si="22"/>
        <v>0</v>
      </c>
      <c r="J93" s="57">
        <f t="shared" si="22"/>
        <v>534049</v>
      </c>
      <c r="K93" s="57">
        <f t="shared" si="22"/>
        <v>0</v>
      </c>
      <c r="L93" s="57">
        <f t="shared" si="22"/>
        <v>534049</v>
      </c>
    </row>
    <row r="94" spans="1:12" ht="24" x14ac:dyDescent="0.2">
      <c r="A94" s="32" t="s">
        <v>65</v>
      </c>
      <c r="B94" s="33">
        <v>500000</v>
      </c>
      <c r="C94" s="33"/>
      <c r="D94" s="59">
        <f>SUM(B94:C94)</f>
        <v>500000</v>
      </c>
      <c r="E94" s="60">
        <v>500000</v>
      </c>
      <c r="F94" s="60"/>
      <c r="G94" s="59">
        <f>SUM(E94:F94)</f>
        <v>500000</v>
      </c>
      <c r="H94" s="35"/>
      <c r="I94" s="33"/>
      <c r="J94" s="36">
        <f>SUM(E94,H94)</f>
        <v>500000</v>
      </c>
      <c r="K94" s="36">
        <f>SUM(F94,I94)</f>
        <v>0</v>
      </c>
      <c r="L94" s="36">
        <f>SUM(J94:K94)</f>
        <v>500000</v>
      </c>
    </row>
    <row r="95" spans="1:12" x14ac:dyDescent="0.2">
      <c r="A95" s="61" t="s">
        <v>54</v>
      </c>
      <c r="B95" s="62">
        <v>34049</v>
      </c>
      <c r="C95" s="59"/>
      <c r="D95" s="59">
        <f>SUM(B95:C95)</f>
        <v>34049</v>
      </c>
      <c r="E95" s="63">
        <v>34049</v>
      </c>
      <c r="F95" s="63"/>
      <c r="G95" s="59">
        <f>SUM(E95:F95)</f>
        <v>34049</v>
      </c>
      <c r="H95" s="51"/>
      <c r="I95" s="14"/>
      <c r="J95" s="36">
        <f>SUM(E95,H95)</f>
        <v>34049</v>
      </c>
      <c r="K95" s="36">
        <f>SUM(F95,I95)</f>
        <v>0</v>
      </c>
      <c r="L95" s="36">
        <f>SUM(J95:K95)</f>
        <v>34049</v>
      </c>
    </row>
    <row r="96" spans="1:12" x14ac:dyDescent="0.2">
      <c r="A96" s="44" t="s">
        <v>17</v>
      </c>
      <c r="B96" s="26">
        <f>SUM(B91,B93)</f>
        <v>7236723</v>
      </c>
      <c r="C96" s="26">
        <f t="shared" ref="C96:L96" si="23">SUM(C91,C93)</f>
        <v>1369914</v>
      </c>
      <c r="D96" s="26">
        <f t="shared" si="23"/>
        <v>8606637</v>
      </c>
      <c r="E96" s="26">
        <f t="shared" si="23"/>
        <v>7236723</v>
      </c>
      <c r="F96" s="26">
        <f t="shared" si="23"/>
        <v>1369914</v>
      </c>
      <c r="G96" s="26">
        <f t="shared" si="23"/>
        <v>8606637</v>
      </c>
      <c r="H96" s="27">
        <f t="shared" si="23"/>
        <v>0</v>
      </c>
      <c r="I96" s="26">
        <f t="shared" si="23"/>
        <v>0</v>
      </c>
      <c r="J96" s="26">
        <f t="shared" si="23"/>
        <v>7236723</v>
      </c>
      <c r="K96" s="27">
        <f t="shared" si="23"/>
        <v>1369914</v>
      </c>
      <c r="L96" s="26">
        <f t="shared" si="23"/>
        <v>8606637</v>
      </c>
    </row>
    <row r="98" spans="1:12" x14ac:dyDescent="0.2">
      <c r="A98" s="84"/>
      <c r="B98" s="84"/>
      <c r="C98" s="84"/>
      <c r="D98" s="72" t="s">
        <v>9</v>
      </c>
      <c r="E98" s="72"/>
      <c r="F98" s="72"/>
      <c r="G98" s="72"/>
      <c r="H98" s="72"/>
      <c r="I98" s="72"/>
      <c r="J98" s="72"/>
      <c r="K98" s="72"/>
      <c r="L98" s="64">
        <f>SUM(L48-L96)</f>
        <v>-2729488</v>
      </c>
    </row>
  </sheetData>
  <mergeCells count="58">
    <mergeCell ref="E42:E43"/>
    <mergeCell ref="F42:F43"/>
    <mergeCell ref="G42:G43"/>
    <mergeCell ref="E91:E92"/>
    <mergeCell ref="F91:F92"/>
    <mergeCell ref="G91:G92"/>
    <mergeCell ref="E54:G54"/>
    <mergeCell ref="E55:E56"/>
    <mergeCell ref="F55:F56"/>
    <mergeCell ref="G55:G56"/>
    <mergeCell ref="D54:D56"/>
    <mergeCell ref="D42:D43"/>
    <mergeCell ref="B91:B92"/>
    <mergeCell ref="C91:C92"/>
    <mergeCell ref="B54:B56"/>
    <mergeCell ref="C54:C56"/>
    <mergeCell ref="D91:D92"/>
    <mergeCell ref="A98:C98"/>
    <mergeCell ref="B42:B43"/>
    <mergeCell ref="C42:C43"/>
    <mergeCell ref="A91:A92"/>
    <mergeCell ref="A54:A56"/>
    <mergeCell ref="A42:A43"/>
    <mergeCell ref="K1:L1"/>
    <mergeCell ref="J5:J6"/>
    <mergeCell ref="K5:K6"/>
    <mergeCell ref="L5:L6"/>
    <mergeCell ref="A2:L2"/>
    <mergeCell ref="D4:D6"/>
    <mergeCell ref="B4:B6"/>
    <mergeCell ref="C4:C6"/>
    <mergeCell ref="H4:I4"/>
    <mergeCell ref="A4:A6"/>
    <mergeCell ref="H42:H43"/>
    <mergeCell ref="I42:I43"/>
    <mergeCell ref="I5:I6"/>
    <mergeCell ref="H5:H6"/>
    <mergeCell ref="H55:H56"/>
    <mergeCell ref="H54:I54"/>
    <mergeCell ref="I55:I56"/>
    <mergeCell ref="J55:J56"/>
    <mergeCell ref="K55:K56"/>
    <mergeCell ref="L55:L56"/>
    <mergeCell ref="J4:L4"/>
    <mergeCell ref="J54:L54"/>
    <mergeCell ref="J42:J43"/>
    <mergeCell ref="K42:K43"/>
    <mergeCell ref="L42:L43"/>
    <mergeCell ref="E4:G4"/>
    <mergeCell ref="E5:E6"/>
    <mergeCell ref="F5:F6"/>
    <mergeCell ref="G5:G6"/>
    <mergeCell ref="D98:K98"/>
    <mergeCell ref="L91:L92"/>
    <mergeCell ref="H91:H92"/>
    <mergeCell ref="I91:I92"/>
    <mergeCell ref="J91:J92"/>
    <mergeCell ref="K91:K92"/>
  </mergeCells>
  <phoneticPr fontId="0" type="noConversion"/>
  <printOptions horizontalCentered="1"/>
  <pageMargins left="0.59055118110236227" right="0.59055118110236227" top="0.59055118110236227" bottom="0" header="0.51181102362204722" footer="0.23622047244094491"/>
  <pageSetup paperSize="9" scale="50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2020-06-12T06:15:43Z</cp:lastPrinted>
  <dcterms:created xsi:type="dcterms:W3CDTF">1997-01-17T14:02:09Z</dcterms:created>
  <dcterms:modified xsi:type="dcterms:W3CDTF">2021-07-21T07:21:45Z</dcterms:modified>
</cp:coreProperties>
</file>