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52CD0220-E8D5-4C10-A11E-8551FF032D62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Munka1!$A$1:$R$360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F121" i="1"/>
  <c r="J264" i="1"/>
  <c r="J266" i="1"/>
  <c r="N268" i="1"/>
  <c r="N263" i="1"/>
  <c r="M266" i="1"/>
  <c r="N244" i="1"/>
  <c r="F134" i="1"/>
  <c r="F44" i="1"/>
  <c r="D44" i="1"/>
  <c r="E44" i="1"/>
  <c r="C44" i="1"/>
  <c r="C356" i="1"/>
  <c r="C267" i="1"/>
  <c r="C270" i="1"/>
  <c r="C266" i="1"/>
  <c r="R175" i="1"/>
  <c r="R176" i="1"/>
  <c r="N175" i="1"/>
  <c r="N176" i="1"/>
  <c r="F174" i="1"/>
  <c r="D176" i="1"/>
  <c r="G176" i="1"/>
  <c r="H176" i="1"/>
  <c r="I176" i="1"/>
  <c r="C176" i="1"/>
  <c r="G86" i="1"/>
  <c r="N85" i="1"/>
  <c r="J85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D266" i="1"/>
  <c r="E266" i="1"/>
  <c r="G266" i="1"/>
  <c r="H266" i="1"/>
  <c r="I266" i="1"/>
  <c r="K266" i="1"/>
  <c r="L266" i="1"/>
  <c r="O266" i="1"/>
  <c r="P266" i="1"/>
  <c r="Q266" i="1"/>
  <c r="D356" i="1"/>
  <c r="E356" i="1"/>
  <c r="F356" i="1"/>
  <c r="G356" i="1"/>
  <c r="H356" i="1"/>
  <c r="I356" i="1"/>
  <c r="J356" i="1"/>
  <c r="C71" i="1"/>
  <c r="H86" i="1"/>
  <c r="I86" i="1"/>
  <c r="K86" i="1"/>
  <c r="L86" i="1"/>
  <c r="M8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40" i="1"/>
  <c r="E41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35" i="1"/>
  <c r="C36" i="1"/>
  <c r="C37" i="1"/>
  <c r="C38" i="1"/>
  <c r="C39" i="1"/>
  <c r="C40" i="1"/>
  <c r="C41" i="1"/>
  <c r="C42" i="1"/>
  <c r="C43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8" i="1"/>
  <c r="J72" i="1"/>
  <c r="N72" i="1"/>
  <c r="F282" i="1"/>
  <c r="R243" i="1"/>
  <c r="R249" i="1"/>
  <c r="N266" i="1"/>
  <c r="J245" i="1"/>
  <c r="J249" i="1"/>
  <c r="J267" i="1"/>
  <c r="J171" i="1"/>
  <c r="J176" i="1"/>
  <c r="J151" i="1"/>
  <c r="J159" i="1"/>
  <c r="J177" i="1"/>
  <c r="R157" i="1"/>
  <c r="R159" i="1"/>
  <c r="N157" i="1"/>
  <c r="N33" i="1"/>
  <c r="N34" i="1"/>
  <c r="J33" i="1"/>
  <c r="J34" i="1"/>
  <c r="F168" i="1"/>
  <c r="F169" i="1"/>
  <c r="F79" i="1"/>
  <c r="F170" i="1"/>
  <c r="F171" i="1"/>
  <c r="N68" i="1"/>
  <c r="N76" i="1"/>
  <c r="N77" i="1"/>
  <c r="N78" i="1"/>
  <c r="N79" i="1"/>
  <c r="N80" i="1"/>
  <c r="F80" i="1"/>
  <c r="J78" i="1"/>
  <c r="J79" i="1"/>
  <c r="J68" i="1"/>
  <c r="F158" i="1"/>
  <c r="F156" i="1"/>
  <c r="F157" i="1"/>
  <c r="C159" i="1"/>
  <c r="C177" i="1"/>
  <c r="C180" i="1"/>
  <c r="D159" i="1"/>
  <c r="E159" i="1"/>
  <c r="G159" i="1"/>
  <c r="H159" i="1"/>
  <c r="I159" i="1"/>
  <c r="I177" i="1"/>
  <c r="I180" i="1"/>
  <c r="K159" i="1"/>
  <c r="L159" i="1"/>
  <c r="M159" i="1"/>
  <c r="O159" i="1"/>
  <c r="O177" i="1"/>
  <c r="O180" i="1"/>
  <c r="P159" i="1"/>
  <c r="Q159" i="1"/>
  <c r="F161" i="1"/>
  <c r="F162" i="1"/>
  <c r="F163" i="1"/>
  <c r="F164" i="1"/>
  <c r="F165" i="1"/>
  <c r="F166" i="1"/>
  <c r="F167" i="1"/>
  <c r="F172" i="1"/>
  <c r="F173" i="1"/>
  <c r="E176" i="1"/>
  <c r="K176" i="1"/>
  <c r="D85" i="1"/>
  <c r="E85" i="1"/>
  <c r="O176" i="1"/>
  <c r="Q176" i="1"/>
  <c r="Q177" i="1"/>
  <c r="Q180" i="1"/>
  <c r="F178" i="1"/>
  <c r="J178" i="1"/>
  <c r="N178" i="1"/>
  <c r="R178" i="1"/>
  <c r="F179" i="1"/>
  <c r="J179" i="1"/>
  <c r="N179" i="1"/>
  <c r="N66" i="1"/>
  <c r="J66" i="1"/>
  <c r="J76" i="1"/>
  <c r="N73" i="1"/>
  <c r="J73" i="1"/>
  <c r="J338" i="1"/>
  <c r="J339" i="1"/>
  <c r="F330" i="1"/>
  <c r="F286" i="1"/>
  <c r="F144" i="1"/>
  <c r="F145" i="1"/>
  <c r="F146" i="1"/>
  <c r="F147" i="1"/>
  <c r="F148" i="1"/>
  <c r="F149" i="1"/>
  <c r="F150" i="1"/>
  <c r="F151" i="1"/>
  <c r="F152" i="1"/>
  <c r="F153" i="1"/>
  <c r="N54" i="1"/>
  <c r="N55" i="1"/>
  <c r="N56" i="1"/>
  <c r="N57" i="1"/>
  <c r="N58" i="1"/>
  <c r="N59" i="1"/>
  <c r="N60" i="1"/>
  <c r="N61" i="1"/>
  <c r="N62" i="1"/>
  <c r="N63" i="1"/>
  <c r="N64" i="1"/>
  <c r="N65" i="1"/>
  <c r="N67" i="1"/>
  <c r="J54" i="1"/>
  <c r="J55" i="1"/>
  <c r="J56" i="1"/>
  <c r="J57" i="1"/>
  <c r="J58" i="1"/>
  <c r="J59" i="1"/>
  <c r="J60" i="1"/>
  <c r="J61" i="1"/>
  <c r="J62" i="1"/>
  <c r="J63" i="1"/>
  <c r="J64" i="1"/>
  <c r="J65" i="1"/>
  <c r="J67" i="1"/>
  <c r="F123" i="1"/>
  <c r="F33" i="1"/>
  <c r="F249" i="1"/>
  <c r="F324" i="1"/>
  <c r="N35" i="1"/>
  <c r="N36" i="1"/>
  <c r="N37" i="1"/>
  <c r="N38" i="1"/>
  <c r="N39" i="1"/>
  <c r="N40" i="1"/>
  <c r="N41" i="1"/>
  <c r="N42" i="1"/>
  <c r="N43" i="1"/>
  <c r="N45" i="1"/>
  <c r="N46" i="1"/>
  <c r="N47" i="1"/>
  <c r="F47" i="1"/>
  <c r="N48" i="1"/>
  <c r="N49" i="1"/>
  <c r="N50" i="1"/>
  <c r="N51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J42" i="1"/>
  <c r="J43" i="1"/>
  <c r="J45" i="1"/>
  <c r="J46" i="1"/>
  <c r="J47" i="1"/>
  <c r="J48" i="1"/>
  <c r="J49" i="1"/>
  <c r="J50" i="1"/>
  <c r="J51" i="1"/>
  <c r="J52" i="1"/>
  <c r="J5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5" i="1"/>
  <c r="J36" i="1"/>
  <c r="J37" i="1"/>
  <c r="J38" i="1"/>
  <c r="J39" i="1"/>
  <c r="J40" i="1"/>
  <c r="J41" i="1"/>
  <c r="F154" i="1"/>
  <c r="F155" i="1"/>
  <c r="C249" i="1"/>
  <c r="D249" i="1"/>
  <c r="D267" i="1"/>
  <c r="D270" i="1"/>
  <c r="E249" i="1"/>
  <c r="E267" i="1"/>
  <c r="E270" i="1"/>
  <c r="G249" i="1"/>
  <c r="H249" i="1"/>
  <c r="I249" i="1"/>
  <c r="I267" i="1"/>
  <c r="I270" i="1"/>
  <c r="E90" i="1"/>
  <c r="K249" i="1"/>
  <c r="K267" i="1"/>
  <c r="K270" i="1"/>
  <c r="L249" i="1"/>
  <c r="L267" i="1"/>
  <c r="L270" i="1"/>
  <c r="M249" i="1"/>
  <c r="O249" i="1"/>
  <c r="P249" i="1"/>
  <c r="P267" i="1"/>
  <c r="P270" i="1"/>
  <c r="Q249" i="1"/>
  <c r="F103" i="1"/>
  <c r="F117" i="1"/>
  <c r="F122" i="1"/>
  <c r="F124" i="1"/>
  <c r="F125" i="1"/>
  <c r="N99" i="1"/>
  <c r="F99" i="1"/>
  <c r="C89" i="1"/>
  <c r="I69" i="1"/>
  <c r="H69" i="1"/>
  <c r="H87" i="1"/>
  <c r="J88" i="1"/>
  <c r="J89" i="1"/>
  <c r="D339" i="1"/>
  <c r="D357" i="1"/>
  <c r="D360" i="1"/>
  <c r="E339" i="1"/>
  <c r="F318" i="1"/>
  <c r="G339" i="1"/>
  <c r="H339" i="1"/>
  <c r="H357" i="1"/>
  <c r="H360" i="1"/>
  <c r="I339" i="1"/>
  <c r="C339" i="1"/>
  <c r="F263" i="1"/>
  <c r="F266" i="1"/>
  <c r="F267" i="1"/>
  <c r="F270" i="1"/>
  <c r="N100" i="1"/>
  <c r="F100" i="1"/>
  <c r="F101" i="1"/>
  <c r="F102" i="1"/>
  <c r="F104" i="1"/>
  <c r="F105" i="1"/>
  <c r="F15" i="1"/>
  <c r="F106" i="1"/>
  <c r="F107" i="1"/>
  <c r="F108" i="1"/>
  <c r="F109" i="1"/>
  <c r="F19" i="1"/>
  <c r="F110" i="1"/>
  <c r="F111" i="1"/>
  <c r="F112" i="1"/>
  <c r="F113" i="1"/>
  <c r="F23" i="1"/>
  <c r="F114" i="1"/>
  <c r="F115" i="1"/>
  <c r="F116" i="1"/>
  <c r="F118" i="1"/>
  <c r="F119" i="1"/>
  <c r="F120" i="1"/>
  <c r="F126" i="1"/>
  <c r="F127" i="1"/>
  <c r="F37" i="1"/>
  <c r="F128" i="1"/>
  <c r="F129" i="1"/>
  <c r="F130" i="1"/>
  <c r="F131" i="1"/>
  <c r="F41" i="1"/>
  <c r="F132" i="1"/>
  <c r="F133" i="1"/>
  <c r="F135" i="1"/>
  <c r="F136" i="1"/>
  <c r="F137" i="1"/>
  <c r="F138" i="1"/>
  <c r="F139" i="1"/>
  <c r="F140" i="1"/>
  <c r="N32" i="1"/>
  <c r="N52" i="1"/>
  <c r="N53" i="1"/>
  <c r="M69" i="1"/>
  <c r="M87" i="1"/>
  <c r="M90" i="1"/>
  <c r="L69" i="1"/>
  <c r="L87" i="1"/>
  <c r="L90" i="1"/>
  <c r="F98" i="1"/>
  <c r="F141" i="1"/>
  <c r="F51" i="1"/>
  <c r="F142" i="1"/>
  <c r="F143" i="1"/>
  <c r="R261" i="1"/>
  <c r="R266" i="1"/>
  <c r="N88" i="1"/>
  <c r="N89" i="1"/>
  <c r="N269" i="1"/>
  <c r="R268" i="1"/>
  <c r="R269" i="1"/>
  <c r="G69" i="1"/>
  <c r="G87" i="1"/>
  <c r="K69" i="1"/>
  <c r="K87" i="1"/>
  <c r="K90" i="1"/>
  <c r="N8" i="1"/>
  <c r="N74" i="1"/>
  <c r="J74" i="1"/>
  <c r="J84" i="1"/>
  <c r="N84" i="1"/>
  <c r="N75" i="1"/>
  <c r="J75" i="1"/>
  <c r="J77" i="1"/>
  <c r="F77" i="1"/>
  <c r="J80" i="1"/>
  <c r="J81" i="1"/>
  <c r="N81" i="1"/>
  <c r="J82" i="1"/>
  <c r="F82" i="1"/>
  <c r="N82" i="1"/>
  <c r="J83" i="1"/>
  <c r="N83" i="1"/>
  <c r="D71" i="1"/>
  <c r="E71" i="1"/>
  <c r="J71" i="1"/>
  <c r="N71" i="1"/>
  <c r="J8" i="1"/>
  <c r="N70" i="1"/>
  <c r="E88" i="1"/>
  <c r="E89" i="1"/>
  <c r="D88" i="1"/>
  <c r="D89" i="1"/>
  <c r="C88" i="1"/>
  <c r="K177" i="1"/>
  <c r="K180" i="1"/>
  <c r="M176" i="1"/>
  <c r="P176" i="1"/>
  <c r="P177" i="1"/>
  <c r="P180" i="1"/>
  <c r="L176" i="1"/>
  <c r="L177" i="1"/>
  <c r="L180" i="1"/>
  <c r="C85" i="1"/>
  <c r="G177" i="1"/>
  <c r="G180" i="1"/>
  <c r="F39" i="1"/>
  <c r="N159" i="1"/>
  <c r="F11" i="1"/>
  <c r="F175" i="1"/>
  <c r="F85" i="1"/>
  <c r="R177" i="1"/>
  <c r="M267" i="1"/>
  <c r="M270" i="1"/>
  <c r="F55" i="1"/>
  <c r="E357" i="1"/>
  <c r="E360" i="1"/>
  <c r="F27" i="1"/>
  <c r="F63" i="1"/>
  <c r="J180" i="1"/>
  <c r="F42" i="1"/>
  <c r="F24" i="1"/>
  <c r="F65" i="1"/>
  <c r="F9" i="1"/>
  <c r="F73" i="1"/>
  <c r="F76" i="1"/>
  <c r="N249" i="1"/>
  <c r="N267" i="1"/>
  <c r="N270" i="1"/>
  <c r="F74" i="1"/>
  <c r="I357" i="1"/>
  <c r="I360" i="1"/>
  <c r="F38" i="1"/>
  <c r="F67" i="1"/>
  <c r="F88" i="1"/>
  <c r="F68" i="1"/>
  <c r="F53" i="1"/>
  <c r="O267" i="1"/>
  <c r="O270" i="1"/>
  <c r="F61" i="1"/>
  <c r="F58" i="1"/>
  <c r="F84" i="1"/>
  <c r="F17" i="1"/>
  <c r="H267" i="1"/>
  <c r="H270" i="1"/>
  <c r="F36" i="1"/>
  <c r="F29" i="1"/>
  <c r="F25" i="1"/>
  <c r="F21" i="1"/>
  <c r="F13" i="1"/>
  <c r="F50" i="1"/>
  <c r="F46" i="1"/>
  <c r="F30" i="1"/>
  <c r="F22" i="1"/>
  <c r="F49" i="1"/>
  <c r="F64" i="1"/>
  <c r="F60" i="1"/>
  <c r="F56" i="1"/>
  <c r="R180" i="1"/>
  <c r="N177" i="1"/>
  <c r="N180" i="1"/>
  <c r="J86" i="1"/>
  <c r="F83" i="1"/>
  <c r="F81" i="1"/>
  <c r="F75" i="1"/>
  <c r="F52" i="1"/>
  <c r="F45" i="1"/>
  <c r="F40" i="1"/>
  <c r="F26" i="1"/>
  <c r="G357" i="1"/>
  <c r="G360" i="1"/>
  <c r="F35" i="1"/>
  <c r="F72" i="1"/>
  <c r="J357" i="1"/>
  <c r="J360" i="1"/>
  <c r="C86" i="1"/>
  <c r="C357" i="1"/>
  <c r="C360" i="1"/>
  <c r="F176" i="1"/>
  <c r="D69" i="1"/>
  <c r="F89" i="1"/>
  <c r="F34" i="1"/>
  <c r="Q267" i="1"/>
  <c r="Q270" i="1"/>
  <c r="F32" i="1"/>
  <c r="F48" i="1"/>
  <c r="F43" i="1"/>
  <c r="F28" i="1"/>
  <c r="F20" i="1"/>
  <c r="F16" i="1"/>
  <c r="N69" i="1"/>
  <c r="F339" i="1"/>
  <c r="F357" i="1"/>
  <c r="F360" i="1"/>
  <c r="F62" i="1"/>
  <c r="F54" i="1"/>
  <c r="D86" i="1"/>
  <c r="M177" i="1"/>
  <c r="M180" i="1"/>
  <c r="F8" i="1"/>
  <c r="G267" i="1"/>
  <c r="G270" i="1"/>
  <c r="F18" i="1"/>
  <c r="F14" i="1"/>
  <c r="F10" i="1"/>
  <c r="F57" i="1"/>
  <c r="F59" i="1"/>
  <c r="F78" i="1"/>
  <c r="E86" i="1"/>
  <c r="C87" i="1"/>
  <c r="G90" i="1"/>
  <c r="R267" i="1"/>
  <c r="R270" i="1"/>
  <c r="H90" i="1"/>
  <c r="D177" i="1"/>
  <c r="D180" i="1"/>
  <c r="C69" i="1"/>
  <c r="H177" i="1"/>
  <c r="H180" i="1"/>
  <c r="F12" i="1"/>
  <c r="E177" i="1"/>
  <c r="E180" i="1"/>
  <c r="F66" i="1"/>
  <c r="N86" i="1"/>
  <c r="J69" i="1"/>
  <c r="J87" i="1"/>
  <c r="F159" i="1"/>
  <c r="F71" i="1"/>
  <c r="E69" i="1"/>
  <c r="I87" i="1"/>
  <c r="F86" i="1"/>
  <c r="C90" i="1"/>
  <c r="N87" i="1"/>
  <c r="N90" i="1"/>
  <c r="F177" i="1"/>
  <c r="F180" i="1"/>
  <c r="F69" i="1"/>
  <c r="D90" i="1"/>
  <c r="D87" i="1"/>
  <c r="J90" i="1"/>
  <c r="I90" i="1"/>
  <c r="E87" i="1"/>
  <c r="J270" i="1"/>
  <c r="F90" i="1"/>
  <c r="F87" i="1"/>
</calcChain>
</file>

<file path=xl/sharedStrings.xml><?xml version="1.0" encoding="utf-8"?>
<sst xmlns="http://schemas.openxmlformats.org/spreadsheetml/2006/main" count="676" uniqueCount="150">
  <si>
    <t>Személyi juttatás</t>
  </si>
  <si>
    <t>Dologi kiadás</t>
  </si>
  <si>
    <t>Megnevezés</t>
  </si>
  <si>
    <t>Beruházás</t>
  </si>
  <si>
    <t>Felújítás</t>
  </si>
  <si>
    <t>Tartalékok</t>
  </si>
  <si>
    <t>államháztartáson kívülre</t>
  </si>
  <si>
    <t>Zöldterület kezelés</t>
  </si>
  <si>
    <t>Kiemelt állami és önkormányzati rendezvények</t>
  </si>
  <si>
    <t>Közvilágítás</t>
  </si>
  <si>
    <t>Komárom Város összes kiadása</t>
  </si>
  <si>
    <t>Önkormányzatnál tervezett összes kiadás</t>
  </si>
  <si>
    <t>Kötelező feladatok</t>
  </si>
  <si>
    <t>Önként vállalt feladatok</t>
  </si>
  <si>
    <t>Kötelező feladatok összesen</t>
  </si>
  <si>
    <t>Önként vállalt feladatok összesen</t>
  </si>
  <si>
    <t>6. melléklet</t>
  </si>
  <si>
    <t>E Ft</t>
  </si>
  <si>
    <t>Felújítások 7. melléklet szerint</t>
  </si>
  <si>
    <t>Beruházások 8. melléklet szerint</t>
  </si>
  <si>
    <t>Működési célú pénzeszköz átadások 10. melléklet  szerint</t>
  </si>
  <si>
    <t>Értékesitett  te.,áfa befiz. 9. melléklet szerint</t>
  </si>
  <si>
    <t>Gyermekek napközbeni ellátása</t>
  </si>
  <si>
    <t>Intézményi étkeztetés, gondozás</t>
  </si>
  <si>
    <t>Köztemető- fenntartás és működtetés</t>
  </si>
  <si>
    <t>Az önkormányzati vagyonnal való gazdálkodással kapcsolatos feladatok</t>
  </si>
  <si>
    <t>Polgári honvédelem ágazati feladatai, a lakosság felkészítése</t>
  </si>
  <si>
    <t>Hosszabb időtartamú közfoglalkoztatás</t>
  </si>
  <si>
    <t>Közutak, hidak, alagutak üzemeltetése, fenntartása</t>
  </si>
  <si>
    <t>Víztermelés, kezelés ellátás</t>
  </si>
  <si>
    <t>Város és községgazdálkodási egyéb szolgáltatások</t>
  </si>
  <si>
    <t>Szabadidősport tevékenység támogatása</t>
  </si>
  <si>
    <t>Üdülői szálláshely szolgáltatás</t>
  </si>
  <si>
    <t>Művészeti tevékenységek</t>
  </si>
  <si>
    <t>Önkormányzatok és önkorm. hivatalok jogalkotó és általános igazgatási tev.</t>
  </si>
  <si>
    <t>Lakóingatlan szociális célú üzemeltetése</t>
  </si>
  <si>
    <t>Ellátottak pénzbeli juttatása</t>
  </si>
  <si>
    <t>Egyéb felhalmozási célú kiadások</t>
  </si>
  <si>
    <t>Finanszírozási kiadás</t>
  </si>
  <si>
    <t>Kiadás öszesen</t>
  </si>
  <si>
    <t>Munkaadókat terhelő járulékok és szociális hjár adó</t>
  </si>
  <si>
    <t>Módosított ei</t>
  </si>
  <si>
    <t>Javasolt módosítás</t>
  </si>
  <si>
    <t xml:space="preserve">Egyéb működési célú kiadások </t>
  </si>
  <si>
    <t>államháztartáson belülre</t>
  </si>
  <si>
    <t>Gazd szervezettel nem rend int 12. melléklet szerint</t>
  </si>
  <si>
    <t>Gazd szervezettel rend int 13. melléklet szerint</t>
  </si>
  <si>
    <t>Veszélyes hulladék begyűjtése, szállítása, átrakása</t>
  </si>
  <si>
    <t>Környezetszennyezés csökkentésének igazgatása</t>
  </si>
  <si>
    <t>Rendszeres, rendkívüli szoc. ellátások 17. melléklet szerint</t>
  </si>
  <si>
    <t>Felhalm.c. pénzeszköz átadás 9. melléklet szerint</t>
  </si>
  <si>
    <t>Család és gyerekjóléti központ</t>
  </si>
  <si>
    <t>Szennyvíz gyűjtése, tisztítása, elhelyezése</t>
  </si>
  <si>
    <t>Nemzetiségi közfeladatok ellátása és támogatása</t>
  </si>
  <si>
    <t>Közművelődés, közösségi és társadalmi részvétel fejlesztése</t>
  </si>
  <si>
    <t>Központi költségvetési befizetések</t>
  </si>
  <si>
    <t>Kerékpárutak üzemeltetése, fenntartása</t>
  </si>
  <si>
    <t>Szennyvízcsatorna építése, fenntartása, üzemeltetése</t>
  </si>
  <si>
    <t>Forgatási és befektetési célú finanszírozási műveletek</t>
  </si>
  <si>
    <t>Fogorvosi alapellátás</t>
  </si>
  <si>
    <t>Múzeumi kiállítási tevékenység</t>
  </si>
  <si>
    <t>Településfejlesztés igazgatása</t>
  </si>
  <si>
    <t>COFOG</t>
  </si>
  <si>
    <t>011130</t>
  </si>
  <si>
    <t>013320</t>
  </si>
  <si>
    <t>013350</t>
  </si>
  <si>
    <t>016080</t>
  </si>
  <si>
    <t>018010</t>
  </si>
  <si>
    <t>018020</t>
  </si>
  <si>
    <t>022010</t>
  </si>
  <si>
    <t>041110</t>
  </si>
  <si>
    <t>041233</t>
  </si>
  <si>
    <t>045160</t>
  </si>
  <si>
    <t>045161</t>
  </si>
  <si>
    <t>Nem veszélyes (települési) hulladék összetevőinek válogatása, elkülönített begyűjtése</t>
  </si>
  <si>
    <t>051020</t>
  </si>
  <si>
    <t>051030</t>
  </si>
  <si>
    <t>051050</t>
  </si>
  <si>
    <t>052020</t>
  </si>
  <si>
    <t>052080</t>
  </si>
  <si>
    <t>053010</t>
  </si>
  <si>
    <t>054020</t>
  </si>
  <si>
    <t>062010</t>
  </si>
  <si>
    <t>063020</t>
  </si>
  <si>
    <t>064010</t>
  </si>
  <si>
    <t>066010</t>
  </si>
  <si>
    <t>066020</t>
  </si>
  <si>
    <t>072311</t>
  </si>
  <si>
    <t>081030</t>
  </si>
  <si>
    <t>Sportlétesítmények, edzőtáborok működtetése, fejlesztése</t>
  </si>
  <si>
    <t>081071</t>
  </si>
  <si>
    <t>082030</t>
  </si>
  <si>
    <t>082044</t>
  </si>
  <si>
    <t>Könyvtári szolgáltatások</t>
  </si>
  <si>
    <t>082063</t>
  </si>
  <si>
    <t>082091</t>
  </si>
  <si>
    <t>083030</t>
  </si>
  <si>
    <t>084020</t>
  </si>
  <si>
    <t>084070</t>
  </si>
  <si>
    <t>086030</t>
  </si>
  <si>
    <t>092260</t>
  </si>
  <si>
    <t>Gimnázium és szakképző iskola tanulóinak közism és szakmai műk feladatok</t>
  </si>
  <si>
    <t>095040</t>
  </si>
  <si>
    <t>Munkaerőpiaci felnőttképzéshez kapcsolódó szakmai szolg</t>
  </si>
  <si>
    <t>104030</t>
  </si>
  <si>
    <t>104043</t>
  </si>
  <si>
    <t>106010</t>
  </si>
  <si>
    <t>900060</t>
  </si>
  <si>
    <t>072460</t>
  </si>
  <si>
    <t>081045</t>
  </si>
  <si>
    <t>Önkormányzatok elszámolásai a központi költségvetéssel</t>
  </si>
  <si>
    <t>Általános gazdasági és kereskedelmi ügyek</t>
  </si>
  <si>
    <t>045120</t>
  </si>
  <si>
    <t>Út, autópálya építése</t>
  </si>
  <si>
    <t>045140</t>
  </si>
  <si>
    <t>Városi, elővárosi közúti személyszállítás</t>
  </si>
  <si>
    <t>047410</t>
  </si>
  <si>
    <t>Ár- és belvízvédelemmel összefüggő tevékenységek</t>
  </si>
  <si>
    <t>Nem veszélyes (települési) hulladék  vegyes begyűjtése, szállítása, átrakása</t>
  </si>
  <si>
    <t>Védett természeti területek és természeti értékek bemutatása, megőrzése és fenntart.</t>
  </si>
  <si>
    <t>Egyég kiadói tevékenység</t>
  </si>
  <si>
    <t>A fiatalok társadalmi integrációját segítő struktúra, szakmai szolg fejlesztése, műk</t>
  </si>
  <si>
    <t>086090</t>
  </si>
  <si>
    <t>Egyéb szabadidős szolgáltatás</t>
  </si>
  <si>
    <t>098022</t>
  </si>
  <si>
    <t>Pedagógiai szakszolgáltató tevékenység működtetési feladatai</t>
  </si>
  <si>
    <t>098051</t>
  </si>
  <si>
    <t>Utazó gyógypedagógusi, utazó konduktori tevékenység szakmai feladatai</t>
  </si>
  <si>
    <t>102023</t>
  </si>
  <si>
    <t>Időskorúak tartós bentlakásos ellátása</t>
  </si>
  <si>
    <t>102031</t>
  </si>
  <si>
    <t>Idősek nappali ellátása</t>
  </si>
  <si>
    <t>Általános és céltart.  11.melléklet szerint</t>
  </si>
  <si>
    <t>081061</t>
  </si>
  <si>
    <t>Szabadidős park, fürdő és strandszolgáltatás</t>
  </si>
  <si>
    <t>Komárom Város  2020. évi tervezett kiadási előirányzatának módosítása</t>
  </si>
  <si>
    <t>2020. évi terv</t>
  </si>
  <si>
    <t>072111</t>
  </si>
  <si>
    <t>Háziorvosi alapellátás</t>
  </si>
  <si>
    <t>072112</t>
  </si>
  <si>
    <t>Háziorvosi ügyeleti ellátás</t>
  </si>
  <si>
    <t>Nemzeti kulturális együttműködés</t>
  </si>
  <si>
    <t>092120</t>
  </si>
  <si>
    <t>Köznevelési intézmény 5-8. évfolyamán tanulók nev., oktat. összefüggő műk. feladatok</t>
  </si>
  <si>
    <t>Terápiás célú gyógyfürdő és kapcsolódó szolgáltatás</t>
  </si>
  <si>
    <t xml:space="preserve">082092 </t>
  </si>
  <si>
    <t>Közművelődés -hagyományos közösségi kulturális értékek gondozása</t>
  </si>
  <si>
    <t>063080</t>
  </si>
  <si>
    <t>Vízellátással kapcsolatos közmű építése, fenntartása, üzemeltetése</t>
  </si>
  <si>
    <t>10/2021. (V.29.) önk. rendelet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</si>
</sst>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3" fontId="4" fillId="0" borderId="0" xfId="0" applyNumberFormat="1" applyFont="1"/>
    <xf numFmtId="3" fontId="3" fillId="0" borderId="0" xfId="0" applyNumberFormat="1" applyFont="1"/>
    <xf numFmtId="3" fontId="5" fillId="0" borderId="0" xfId="0" applyNumberFormat="1" applyFont="1" applyAlignme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8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3" fontId="4" fillId="0" borderId="1" xfId="0" applyNumberFormat="1" applyFont="1" applyBorder="1"/>
    <xf numFmtId="3" fontId="4" fillId="0" borderId="0" xfId="0" applyNumberFormat="1" applyFont="1" applyBorder="1"/>
    <xf numFmtId="0" fontId="4" fillId="0" borderId="0" xfId="0" applyFont="1" applyBorder="1"/>
    <xf numFmtId="0" fontId="3" fillId="0" borderId="0" xfId="0" applyFont="1" applyBorder="1"/>
    <xf numFmtId="3" fontId="7" fillId="0" borderId="0" xfId="0" applyNumberFormat="1" applyFont="1" applyBorder="1" applyAlignment="1">
      <alignment vertical="center" wrapText="1"/>
    </xf>
    <xf numFmtId="3" fontId="4" fillId="0" borderId="0" xfId="0" applyNumberFormat="1" applyFont="1" applyFill="1" applyBorder="1"/>
    <xf numFmtId="0" fontId="4" fillId="0" borderId="0" xfId="0" applyFont="1" applyFill="1" applyBorder="1"/>
    <xf numFmtId="3" fontId="12" fillId="0" borderId="1" xfId="0" applyNumberFormat="1" applyFont="1" applyBorder="1"/>
    <xf numFmtId="3" fontId="12" fillId="0" borderId="3" xfId="0" applyNumberFormat="1" applyFont="1" applyBorder="1"/>
    <xf numFmtId="3" fontId="12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/>
    <xf numFmtId="3" fontId="4" fillId="0" borderId="3" xfId="0" applyNumberFormat="1" applyFont="1" applyBorder="1"/>
    <xf numFmtId="3" fontId="12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9" fillId="0" borderId="1" xfId="0" applyNumberFormat="1" applyFont="1" applyBorder="1"/>
    <xf numFmtId="3" fontId="9" fillId="0" borderId="3" xfId="0" applyNumberFormat="1" applyFont="1" applyBorder="1"/>
    <xf numFmtId="3" fontId="9" fillId="0" borderId="0" xfId="0" applyNumberFormat="1" applyFont="1" applyBorder="1" applyAlignment="1">
      <alignment horizontal="right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9" fillId="0" borderId="0" xfId="0" applyNumberFormat="1" applyFont="1" applyBorder="1"/>
    <xf numFmtId="3" fontId="9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/>
    <xf numFmtId="3" fontId="12" fillId="0" borderId="2" xfId="0" applyNumberFormat="1" applyFont="1" applyBorder="1"/>
    <xf numFmtId="3" fontId="4" fillId="0" borderId="2" xfId="0" applyNumberFormat="1" applyFont="1" applyBorder="1"/>
    <xf numFmtId="3" fontId="9" fillId="0" borderId="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/>
    <xf numFmtId="3" fontId="5" fillId="0" borderId="0" xfId="0" applyNumberFormat="1" applyFont="1" applyBorder="1"/>
    <xf numFmtId="3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/>
    <xf numFmtId="0" fontId="15" fillId="0" borderId="0" xfId="0" applyFont="1" applyFill="1" applyBorder="1"/>
    <xf numFmtId="0" fontId="13" fillId="0" borderId="0" xfId="0" applyFont="1" applyBorder="1"/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9" fillId="0" borderId="0" xfId="0" applyFont="1" applyFill="1" applyBorder="1"/>
    <xf numFmtId="0" fontId="9" fillId="0" borderId="0" xfId="0" applyFont="1" applyFill="1" applyBorder="1" applyAlignment="1"/>
    <xf numFmtId="49" fontId="0" fillId="0" borderId="1" xfId="0" applyNumberForma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/>
    <xf numFmtId="3" fontId="2" fillId="0" borderId="1" xfId="0" applyNumberFormat="1" applyFont="1" applyBorder="1"/>
    <xf numFmtId="49" fontId="0" fillId="2" borderId="1" xfId="0" applyNumberFormat="1" applyFill="1" applyBorder="1" applyAlignment="1">
      <alignment horizontal="right"/>
    </xf>
    <xf numFmtId="0" fontId="2" fillId="2" borderId="1" xfId="0" applyFont="1" applyFill="1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2" xfId="0" applyNumberFormat="1" applyFont="1" applyBorder="1"/>
    <xf numFmtId="0" fontId="2" fillId="2" borderId="6" xfId="0" applyFont="1" applyFill="1" applyBorder="1"/>
    <xf numFmtId="3" fontId="3" fillId="2" borderId="1" xfId="0" applyNumberFormat="1" applyFont="1" applyFill="1" applyBorder="1"/>
    <xf numFmtId="0" fontId="3" fillId="2" borderId="1" xfId="0" applyFont="1" applyFill="1" applyBorder="1"/>
    <xf numFmtId="0" fontId="9" fillId="0" borderId="6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12" fillId="0" borderId="6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3" fontId="7" fillId="0" borderId="1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8"/>
  <sheetViews>
    <sheetView tabSelected="1" topLeftCell="A208" zoomScale="75" zoomScaleNormal="75" zoomScaleSheetLayoutView="75" workbookViewId="0">
      <selection activeCell="L3" sqref="L3:M3"/>
    </sheetView>
  </sheetViews>
  <sheetFormatPr defaultRowHeight="12.75" x14ac:dyDescent="0.2"/>
  <cols>
    <col min="1" max="1" width="9.140625" style="1"/>
    <col min="2" max="2" width="77.7109375" style="1" customWidth="1"/>
    <col min="3" max="3" width="12.7109375" style="2" customWidth="1"/>
    <col min="4" max="4" width="13" style="2" customWidth="1"/>
    <col min="5" max="5" width="12.28515625" style="2" customWidth="1"/>
    <col min="6" max="6" width="13" style="2" customWidth="1"/>
    <col min="7" max="9" width="12.28515625" style="2" customWidth="1"/>
    <col min="10" max="10" width="12.28515625" style="3" customWidth="1"/>
    <col min="11" max="14" width="13.42578125" style="3" customWidth="1"/>
    <col min="15" max="15" width="12.85546875" style="3" customWidth="1"/>
    <col min="16" max="16" width="12.7109375" style="3" customWidth="1"/>
    <col min="17" max="17" width="12.28515625" style="3" customWidth="1"/>
    <col min="18" max="18" width="12.7109375" style="3" customWidth="1"/>
    <col min="19" max="19" width="13" style="1" customWidth="1"/>
    <col min="20" max="20" width="11.28515625" style="1" customWidth="1"/>
    <col min="21" max="21" width="9.5703125" style="1" customWidth="1"/>
    <col min="22" max="22" width="12.42578125" style="1" customWidth="1"/>
    <col min="23" max="23" width="11.28515625" style="1" customWidth="1"/>
    <col min="24" max="16384" width="9.140625" style="1"/>
  </cols>
  <sheetData>
    <row r="1" spans="1:26" ht="15" x14ac:dyDescent="0.2">
      <c r="N1" s="4" t="s">
        <v>16</v>
      </c>
      <c r="P1" s="4"/>
      <c r="Q1" s="4"/>
      <c r="R1" s="4"/>
    </row>
    <row r="2" spans="1:26" ht="16.5" customHeight="1" x14ac:dyDescent="0.2">
      <c r="B2" s="106" t="s">
        <v>135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6"/>
      <c r="P2" s="6"/>
      <c r="Q2" s="6"/>
      <c r="R2" s="6"/>
      <c r="S2" s="6"/>
      <c r="T2" s="6"/>
      <c r="U2" s="6"/>
      <c r="V2" s="6"/>
      <c r="W2" s="6"/>
    </row>
    <row r="3" spans="1:26" ht="16.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105" t="s">
        <v>149</v>
      </c>
      <c r="M3" s="105"/>
      <c r="N3" s="5"/>
      <c r="O3" s="5"/>
      <c r="P3" s="5"/>
      <c r="Q3" s="105"/>
      <c r="R3" s="105"/>
      <c r="S3" s="6"/>
      <c r="T3" s="6"/>
      <c r="U3" s="6"/>
      <c r="V3" s="6"/>
      <c r="W3" s="6"/>
    </row>
    <row r="4" spans="1:26" ht="12.7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 t="s">
        <v>17</v>
      </c>
      <c r="O4" s="8"/>
      <c r="P4" s="1"/>
      <c r="Q4" s="1"/>
    </row>
    <row r="5" spans="1:26" ht="25.15" customHeight="1" x14ac:dyDescent="0.25">
      <c r="A5" s="92" t="s">
        <v>62</v>
      </c>
      <c r="B5" s="99" t="s">
        <v>2</v>
      </c>
      <c r="C5" s="114" t="s">
        <v>39</v>
      </c>
      <c r="D5" s="114"/>
      <c r="E5" s="114"/>
      <c r="F5" s="114"/>
      <c r="G5" s="114" t="s">
        <v>0</v>
      </c>
      <c r="H5" s="114"/>
      <c r="I5" s="114"/>
      <c r="J5" s="114"/>
      <c r="K5" s="114" t="s">
        <v>40</v>
      </c>
      <c r="L5" s="114"/>
      <c r="M5" s="114"/>
      <c r="N5" s="114"/>
      <c r="O5" s="104"/>
      <c r="P5" s="104"/>
      <c r="Q5" s="104"/>
      <c r="R5" s="104"/>
      <c r="S5" s="12"/>
      <c r="T5" s="119"/>
      <c r="U5" s="122"/>
      <c r="V5" s="123"/>
      <c r="W5" s="122"/>
      <c r="X5" s="16"/>
      <c r="Y5" s="121"/>
      <c r="Z5" s="121"/>
    </row>
    <row r="6" spans="1:26" ht="24.75" customHeight="1" x14ac:dyDescent="0.25">
      <c r="A6" s="93"/>
      <c r="B6" s="101"/>
      <c r="C6" s="18" t="s">
        <v>136</v>
      </c>
      <c r="D6" s="10" t="s">
        <v>41</v>
      </c>
      <c r="E6" s="10" t="s">
        <v>42</v>
      </c>
      <c r="F6" s="10" t="s">
        <v>41</v>
      </c>
      <c r="G6" s="18" t="s">
        <v>136</v>
      </c>
      <c r="H6" s="10" t="s">
        <v>41</v>
      </c>
      <c r="I6" s="10" t="s">
        <v>42</v>
      </c>
      <c r="J6" s="10" t="s">
        <v>41</v>
      </c>
      <c r="K6" s="18" t="s">
        <v>136</v>
      </c>
      <c r="L6" s="10" t="s">
        <v>41</v>
      </c>
      <c r="M6" s="10" t="s">
        <v>42</v>
      </c>
      <c r="N6" s="10" t="s">
        <v>41</v>
      </c>
      <c r="O6" s="104"/>
      <c r="P6" s="104"/>
      <c r="Q6" s="11"/>
      <c r="R6" s="11"/>
      <c r="S6" s="13"/>
      <c r="T6" s="119"/>
      <c r="U6" s="122"/>
      <c r="V6" s="123"/>
      <c r="W6" s="122"/>
      <c r="X6" s="16"/>
      <c r="Y6" s="121"/>
      <c r="Z6" s="121"/>
    </row>
    <row r="7" spans="1:26" ht="24.75" customHeight="1" x14ac:dyDescent="0.25">
      <c r="A7" s="89" t="s">
        <v>12</v>
      </c>
      <c r="B7" s="90"/>
      <c r="C7" s="10"/>
      <c r="D7" s="10"/>
      <c r="E7" s="10"/>
      <c r="F7" s="10"/>
      <c r="G7" s="10"/>
      <c r="H7" s="10"/>
      <c r="I7" s="10"/>
      <c r="J7" s="10"/>
      <c r="K7" s="18"/>
      <c r="L7" s="18"/>
      <c r="M7" s="18"/>
      <c r="N7" s="10"/>
      <c r="O7" s="11"/>
      <c r="P7" s="11"/>
      <c r="Q7" s="11"/>
      <c r="R7" s="11"/>
      <c r="S7" s="13"/>
      <c r="T7" s="13"/>
      <c r="U7" s="14"/>
      <c r="V7" s="15"/>
      <c r="W7" s="14"/>
      <c r="X7" s="16"/>
      <c r="Y7" s="17"/>
      <c r="Z7" s="17"/>
    </row>
    <row r="8" spans="1:26" ht="12.6" customHeight="1" x14ac:dyDescent="0.25">
      <c r="A8" s="69" t="s">
        <v>63</v>
      </c>
      <c r="B8" s="73" t="s">
        <v>34</v>
      </c>
      <c r="C8" s="20">
        <f t="shared" ref="C8:C41" si="0">SUM(G8,K8,C98,G98,K98,O98,C188,G188,K188,O188,C278,G278)</f>
        <v>272900</v>
      </c>
      <c r="D8" s="20">
        <f t="shared" ref="D8:D41" si="1">SUM(H8,L8,D98,H98,L98,P98,D188,H188,L188,P188,D278,H278)</f>
        <v>287734</v>
      </c>
      <c r="E8" s="20">
        <f t="shared" ref="E8:E41" si="2">SUM(I8,M8,E98,I98,M98,Q98,E188,I188,M188,Q188,E278,I278)</f>
        <v>-31688</v>
      </c>
      <c r="F8" s="20">
        <f t="shared" ref="F8:F41" si="3">SUM(J8,N8,F98,J98,N98,R98,F188,J188,N188,R188,F278,J278)</f>
        <v>256046</v>
      </c>
      <c r="G8" s="20">
        <v>32605</v>
      </c>
      <c r="H8" s="20">
        <v>32605</v>
      </c>
      <c r="I8" s="71">
        <v>-5696</v>
      </c>
      <c r="J8" s="20">
        <f>SUM(H8:I8)</f>
        <v>26909</v>
      </c>
      <c r="K8" s="20">
        <v>5848</v>
      </c>
      <c r="L8" s="20">
        <v>5848</v>
      </c>
      <c r="M8" s="20">
        <v>-3496</v>
      </c>
      <c r="N8" s="20">
        <f>SUM(L8:M8)</f>
        <v>2352</v>
      </c>
      <c r="O8" s="21"/>
      <c r="P8" s="11"/>
      <c r="Q8" s="11"/>
      <c r="R8" s="11"/>
      <c r="S8" s="13"/>
      <c r="T8" s="13"/>
      <c r="U8" s="14"/>
      <c r="V8" s="15"/>
      <c r="W8" s="14"/>
      <c r="X8" s="16"/>
      <c r="Y8" s="17"/>
      <c r="Z8" s="17"/>
    </row>
    <row r="9" spans="1:26" ht="12.6" customHeight="1" x14ac:dyDescent="0.25">
      <c r="A9" s="69" t="s">
        <v>64</v>
      </c>
      <c r="B9" s="74" t="s">
        <v>24</v>
      </c>
      <c r="C9" s="20">
        <f t="shared" si="0"/>
        <v>1422</v>
      </c>
      <c r="D9" s="20">
        <f t="shared" si="1"/>
        <v>1422</v>
      </c>
      <c r="E9" s="20">
        <f t="shared" si="2"/>
        <v>0</v>
      </c>
      <c r="F9" s="20">
        <f t="shared" si="3"/>
        <v>1422</v>
      </c>
      <c r="G9" s="20"/>
      <c r="H9" s="20"/>
      <c r="I9" s="71"/>
      <c r="J9" s="20">
        <f t="shared" ref="J9:J68" si="4">SUM(H9:I9)</f>
        <v>0</v>
      </c>
      <c r="K9" s="20"/>
      <c r="L9" s="20"/>
      <c r="M9" s="20"/>
      <c r="N9" s="20">
        <f t="shared" ref="N9:N30" si="5">SUM(L9:M9)</f>
        <v>0</v>
      </c>
      <c r="O9" s="21"/>
      <c r="P9" s="11"/>
      <c r="Q9" s="11"/>
      <c r="R9" s="11"/>
      <c r="S9" s="13"/>
      <c r="T9" s="13"/>
      <c r="U9" s="14"/>
      <c r="V9" s="15"/>
      <c r="W9" s="14"/>
      <c r="X9" s="16"/>
      <c r="Y9" s="17"/>
      <c r="Z9" s="17"/>
    </row>
    <row r="10" spans="1:26" ht="12.6" customHeight="1" x14ac:dyDescent="0.25">
      <c r="A10" s="69" t="s">
        <v>65</v>
      </c>
      <c r="B10" s="70" t="s">
        <v>25</v>
      </c>
      <c r="C10" s="20">
        <f t="shared" si="0"/>
        <v>107290</v>
      </c>
      <c r="D10" s="20">
        <f t="shared" si="1"/>
        <v>84097</v>
      </c>
      <c r="E10" s="20">
        <f t="shared" si="2"/>
        <v>-64465</v>
      </c>
      <c r="F10" s="20">
        <f t="shared" si="3"/>
        <v>19632</v>
      </c>
      <c r="G10" s="20"/>
      <c r="H10" s="20"/>
      <c r="I10" s="20"/>
      <c r="J10" s="20">
        <f t="shared" si="4"/>
        <v>0</v>
      </c>
      <c r="K10" s="20"/>
      <c r="L10" s="20"/>
      <c r="M10" s="20"/>
      <c r="N10" s="20">
        <f t="shared" si="5"/>
        <v>0</v>
      </c>
      <c r="O10" s="21"/>
      <c r="P10" s="11"/>
      <c r="Q10" s="11"/>
      <c r="R10" s="11"/>
      <c r="S10" s="13"/>
      <c r="T10" s="13"/>
      <c r="U10" s="14"/>
      <c r="V10" s="15"/>
      <c r="W10" s="14"/>
      <c r="X10" s="16"/>
      <c r="Y10" s="17"/>
      <c r="Z10" s="17"/>
    </row>
    <row r="11" spans="1:26" ht="12.6" customHeight="1" x14ac:dyDescent="0.25">
      <c r="A11" s="69" t="s">
        <v>66</v>
      </c>
      <c r="B11" s="70" t="s">
        <v>8</v>
      </c>
      <c r="C11" s="20">
        <f t="shared" si="0"/>
        <v>22225</v>
      </c>
      <c r="D11" s="20">
        <f t="shared" si="1"/>
        <v>22225</v>
      </c>
      <c r="E11" s="20">
        <f t="shared" si="2"/>
        <v>-10160</v>
      </c>
      <c r="F11" s="20">
        <f t="shared" si="3"/>
        <v>12065</v>
      </c>
      <c r="G11" s="20"/>
      <c r="H11" s="20"/>
      <c r="I11" s="20"/>
      <c r="J11" s="20">
        <f t="shared" si="4"/>
        <v>0</v>
      </c>
      <c r="K11" s="20"/>
      <c r="L11" s="20"/>
      <c r="M11" s="20"/>
      <c r="N11" s="20">
        <f t="shared" si="5"/>
        <v>0</v>
      </c>
      <c r="O11" s="21"/>
      <c r="P11" s="11"/>
      <c r="Q11" s="11"/>
      <c r="R11" s="11"/>
      <c r="S11" s="13"/>
      <c r="T11" s="13"/>
      <c r="U11" s="14"/>
      <c r="V11" s="15"/>
      <c r="W11" s="14"/>
      <c r="X11" s="16"/>
      <c r="Y11" s="17"/>
      <c r="Z11" s="17"/>
    </row>
    <row r="12" spans="1:26" ht="12.6" customHeight="1" x14ac:dyDescent="0.25">
      <c r="A12" s="68" t="s">
        <v>67</v>
      </c>
      <c r="B12" s="73" t="s">
        <v>110</v>
      </c>
      <c r="C12" s="20">
        <f t="shared" si="0"/>
        <v>34049</v>
      </c>
      <c r="D12" s="20">
        <f t="shared" si="1"/>
        <v>115264</v>
      </c>
      <c r="E12" s="20">
        <f t="shared" si="2"/>
        <v>19816</v>
      </c>
      <c r="F12" s="20">
        <f t="shared" si="3"/>
        <v>135080</v>
      </c>
      <c r="G12" s="20"/>
      <c r="H12" s="20"/>
      <c r="I12" s="20"/>
      <c r="J12" s="20">
        <f t="shared" si="4"/>
        <v>0</v>
      </c>
      <c r="K12" s="20"/>
      <c r="L12" s="20"/>
      <c r="M12" s="20"/>
      <c r="N12" s="20">
        <f t="shared" si="5"/>
        <v>0</v>
      </c>
      <c r="O12" s="21"/>
      <c r="P12" s="11"/>
      <c r="Q12" s="11"/>
      <c r="R12" s="11"/>
      <c r="S12" s="13"/>
      <c r="T12" s="13"/>
      <c r="U12" s="14"/>
      <c r="V12" s="15"/>
      <c r="W12" s="14"/>
      <c r="X12" s="16"/>
      <c r="Y12" s="17"/>
      <c r="Z12" s="17"/>
    </row>
    <row r="13" spans="1:26" ht="12.6" customHeight="1" x14ac:dyDescent="0.25">
      <c r="A13" s="68" t="s">
        <v>68</v>
      </c>
      <c r="B13" s="73" t="s">
        <v>55</v>
      </c>
      <c r="C13" s="20">
        <f t="shared" si="0"/>
        <v>0</v>
      </c>
      <c r="D13" s="20">
        <f t="shared" si="1"/>
        <v>0</v>
      </c>
      <c r="E13" s="20">
        <f t="shared" si="2"/>
        <v>0</v>
      </c>
      <c r="F13" s="20">
        <f t="shared" si="3"/>
        <v>0</v>
      </c>
      <c r="G13" s="20"/>
      <c r="H13" s="20"/>
      <c r="I13" s="20"/>
      <c r="J13" s="20">
        <f t="shared" si="4"/>
        <v>0</v>
      </c>
      <c r="K13" s="20"/>
      <c r="L13" s="20"/>
      <c r="M13" s="20"/>
      <c r="N13" s="20">
        <f t="shared" si="5"/>
        <v>0</v>
      </c>
      <c r="O13" s="21"/>
      <c r="P13" s="11"/>
      <c r="Q13" s="11"/>
      <c r="R13" s="11"/>
      <c r="S13" s="13"/>
      <c r="T13" s="13"/>
      <c r="U13" s="14"/>
      <c r="V13" s="15"/>
      <c r="W13" s="14"/>
      <c r="X13" s="16"/>
      <c r="Y13" s="17"/>
      <c r="Z13" s="17"/>
    </row>
    <row r="14" spans="1:26" ht="12.6" customHeight="1" x14ac:dyDescent="0.25">
      <c r="A14" s="69" t="s">
        <v>69</v>
      </c>
      <c r="B14" s="70" t="s">
        <v>26</v>
      </c>
      <c r="C14" s="20">
        <f t="shared" si="0"/>
        <v>76</v>
      </c>
      <c r="D14" s="20">
        <f t="shared" si="1"/>
        <v>76</v>
      </c>
      <c r="E14" s="20">
        <f t="shared" si="2"/>
        <v>0</v>
      </c>
      <c r="F14" s="20">
        <f t="shared" si="3"/>
        <v>76</v>
      </c>
      <c r="G14" s="20"/>
      <c r="H14" s="20"/>
      <c r="I14" s="20"/>
      <c r="J14" s="20">
        <f t="shared" si="4"/>
        <v>0</v>
      </c>
      <c r="K14" s="20"/>
      <c r="L14" s="20"/>
      <c r="M14" s="20"/>
      <c r="N14" s="20">
        <f t="shared" si="5"/>
        <v>0</v>
      </c>
      <c r="O14" s="21"/>
      <c r="P14" s="11"/>
      <c r="Q14" s="11"/>
      <c r="R14" s="11"/>
      <c r="S14" s="13"/>
      <c r="T14" s="13"/>
      <c r="U14" s="14"/>
      <c r="V14" s="15"/>
      <c r="W14" s="14"/>
      <c r="X14" s="16"/>
      <c r="Y14" s="17"/>
      <c r="Z14" s="17"/>
    </row>
    <row r="15" spans="1:26" ht="12.75" customHeight="1" x14ac:dyDescent="0.2">
      <c r="A15" s="69" t="s">
        <v>70</v>
      </c>
      <c r="B15" s="70" t="s">
        <v>111</v>
      </c>
      <c r="C15" s="20">
        <f t="shared" si="0"/>
        <v>163883</v>
      </c>
      <c r="D15" s="20">
        <f t="shared" si="1"/>
        <v>173018</v>
      </c>
      <c r="E15" s="20">
        <f t="shared" si="2"/>
        <v>11</v>
      </c>
      <c r="F15" s="20">
        <f t="shared" si="3"/>
        <v>173029</v>
      </c>
      <c r="G15" s="20"/>
      <c r="H15" s="20"/>
      <c r="I15" s="20"/>
      <c r="J15" s="20">
        <f t="shared" si="4"/>
        <v>0</v>
      </c>
      <c r="K15" s="20"/>
      <c r="L15" s="20"/>
      <c r="M15" s="20"/>
      <c r="N15" s="20">
        <f t="shared" si="5"/>
        <v>0</v>
      </c>
      <c r="O15" s="21"/>
      <c r="P15" s="22"/>
      <c r="Q15" s="22"/>
      <c r="R15" s="22"/>
      <c r="S15" s="23"/>
      <c r="T15" s="23"/>
      <c r="U15" s="23"/>
      <c r="V15" s="23"/>
      <c r="W15" s="23"/>
    </row>
    <row r="16" spans="1:26" ht="12.75" customHeight="1" x14ac:dyDescent="0.2">
      <c r="A16" s="69" t="s">
        <v>71</v>
      </c>
      <c r="B16" s="70" t="s">
        <v>27</v>
      </c>
      <c r="C16" s="20">
        <f t="shared" si="0"/>
        <v>9670</v>
      </c>
      <c r="D16" s="20">
        <f t="shared" si="1"/>
        <v>9670</v>
      </c>
      <c r="E16" s="20">
        <f t="shared" si="2"/>
        <v>0</v>
      </c>
      <c r="F16" s="20">
        <f t="shared" si="3"/>
        <v>9670</v>
      </c>
      <c r="G16" s="20">
        <v>8170</v>
      </c>
      <c r="H16" s="20">
        <v>8170</v>
      </c>
      <c r="I16" s="20"/>
      <c r="J16" s="20">
        <f t="shared" si="4"/>
        <v>8170</v>
      </c>
      <c r="K16" s="20">
        <v>1500</v>
      </c>
      <c r="L16" s="20">
        <v>1500</v>
      </c>
      <c r="M16" s="20"/>
      <c r="N16" s="20">
        <f t="shared" si="5"/>
        <v>1500</v>
      </c>
      <c r="O16" s="21"/>
      <c r="P16" s="22"/>
      <c r="Q16" s="22"/>
      <c r="R16" s="22"/>
      <c r="S16" s="24"/>
      <c r="T16" s="23"/>
      <c r="U16" s="23"/>
      <c r="V16" s="23"/>
      <c r="W16" s="23"/>
    </row>
    <row r="17" spans="1:23" ht="12.75" customHeight="1" x14ac:dyDescent="0.2">
      <c r="A17" s="69" t="s">
        <v>112</v>
      </c>
      <c r="B17" s="70" t="s">
        <v>113</v>
      </c>
      <c r="C17" s="20">
        <f t="shared" si="0"/>
        <v>2000</v>
      </c>
      <c r="D17" s="20">
        <f t="shared" si="1"/>
        <v>2000</v>
      </c>
      <c r="E17" s="20">
        <f t="shared" si="2"/>
        <v>-2000</v>
      </c>
      <c r="F17" s="20">
        <f t="shared" si="3"/>
        <v>0</v>
      </c>
      <c r="G17" s="20"/>
      <c r="H17" s="20"/>
      <c r="I17" s="20"/>
      <c r="J17" s="20">
        <f t="shared" si="4"/>
        <v>0</v>
      </c>
      <c r="K17" s="20"/>
      <c r="L17" s="20"/>
      <c r="M17" s="20"/>
      <c r="N17" s="20">
        <f t="shared" si="5"/>
        <v>0</v>
      </c>
      <c r="O17" s="21"/>
      <c r="P17" s="22"/>
      <c r="Q17" s="22"/>
      <c r="R17" s="22"/>
      <c r="S17" s="24"/>
      <c r="T17" s="23"/>
      <c r="U17" s="23"/>
      <c r="V17" s="23"/>
      <c r="W17" s="23"/>
    </row>
    <row r="18" spans="1:23" ht="12.75" customHeight="1" x14ac:dyDescent="0.2">
      <c r="A18" s="69" t="s">
        <v>114</v>
      </c>
      <c r="B18" s="70" t="s">
        <v>115</v>
      </c>
      <c r="C18" s="20">
        <f t="shared" si="0"/>
        <v>2570</v>
      </c>
      <c r="D18" s="20">
        <f t="shared" si="1"/>
        <v>5988</v>
      </c>
      <c r="E18" s="20">
        <f t="shared" si="2"/>
        <v>0</v>
      </c>
      <c r="F18" s="20">
        <f t="shared" si="3"/>
        <v>5988</v>
      </c>
      <c r="G18" s="20"/>
      <c r="H18" s="20"/>
      <c r="I18" s="20"/>
      <c r="J18" s="20">
        <f t="shared" si="4"/>
        <v>0</v>
      </c>
      <c r="K18" s="20"/>
      <c r="L18" s="20"/>
      <c r="M18" s="20"/>
      <c r="N18" s="20">
        <f t="shared" si="5"/>
        <v>0</v>
      </c>
      <c r="O18" s="21"/>
      <c r="P18" s="22"/>
      <c r="Q18" s="22"/>
      <c r="R18" s="22"/>
      <c r="S18" s="24"/>
      <c r="T18" s="23"/>
      <c r="U18" s="23"/>
      <c r="V18" s="23"/>
      <c r="W18" s="23"/>
    </row>
    <row r="19" spans="1:23" ht="12.75" customHeight="1" x14ac:dyDescent="0.2">
      <c r="A19" s="69" t="s">
        <v>72</v>
      </c>
      <c r="B19" s="70" t="s">
        <v>28</v>
      </c>
      <c r="C19" s="20">
        <f t="shared" si="0"/>
        <v>61369</v>
      </c>
      <c r="D19" s="20">
        <f t="shared" si="1"/>
        <v>51162</v>
      </c>
      <c r="E19" s="20">
        <f t="shared" si="2"/>
        <v>-50730</v>
      </c>
      <c r="F19" s="20">
        <f t="shared" si="3"/>
        <v>432</v>
      </c>
      <c r="G19" s="20"/>
      <c r="H19" s="20"/>
      <c r="I19" s="20"/>
      <c r="J19" s="20">
        <f t="shared" si="4"/>
        <v>0</v>
      </c>
      <c r="K19" s="20"/>
      <c r="L19" s="20"/>
      <c r="M19" s="20"/>
      <c r="N19" s="20">
        <f t="shared" si="5"/>
        <v>0</v>
      </c>
      <c r="O19" s="21"/>
      <c r="P19" s="22"/>
      <c r="Q19" s="22"/>
      <c r="R19" s="22"/>
      <c r="S19" s="23"/>
      <c r="T19" s="23"/>
      <c r="U19" s="23"/>
      <c r="V19" s="23"/>
      <c r="W19" s="23"/>
    </row>
    <row r="20" spans="1:23" ht="12.75" customHeight="1" x14ac:dyDescent="0.2">
      <c r="A20" s="69" t="s">
        <v>73</v>
      </c>
      <c r="B20" s="70" t="s">
        <v>56</v>
      </c>
      <c r="C20" s="20">
        <f t="shared" si="0"/>
        <v>14986</v>
      </c>
      <c r="D20" s="20">
        <f t="shared" si="1"/>
        <v>14986</v>
      </c>
      <c r="E20" s="20">
        <f t="shared" si="2"/>
        <v>-14986</v>
      </c>
      <c r="F20" s="20">
        <f t="shared" si="3"/>
        <v>0</v>
      </c>
      <c r="G20" s="20"/>
      <c r="H20" s="20"/>
      <c r="I20" s="20"/>
      <c r="J20" s="20">
        <f t="shared" si="4"/>
        <v>0</v>
      </c>
      <c r="K20" s="20"/>
      <c r="L20" s="20"/>
      <c r="M20" s="20"/>
      <c r="N20" s="20">
        <f t="shared" si="5"/>
        <v>0</v>
      </c>
      <c r="O20" s="21"/>
      <c r="P20" s="22"/>
      <c r="Q20" s="22"/>
      <c r="R20" s="22"/>
      <c r="S20" s="23"/>
      <c r="T20" s="23"/>
      <c r="U20" s="23"/>
      <c r="V20" s="23"/>
      <c r="W20" s="23"/>
    </row>
    <row r="21" spans="1:23" ht="12.75" customHeight="1" x14ac:dyDescent="0.2">
      <c r="A21" s="69" t="s">
        <v>116</v>
      </c>
      <c r="B21" s="70" t="s">
        <v>117</v>
      </c>
      <c r="C21" s="20">
        <f t="shared" si="0"/>
        <v>8715</v>
      </c>
      <c r="D21" s="20">
        <f t="shared" si="1"/>
        <v>8715</v>
      </c>
      <c r="E21" s="20">
        <f t="shared" si="2"/>
        <v>-3000</v>
      </c>
      <c r="F21" s="20">
        <f t="shared" si="3"/>
        <v>5715</v>
      </c>
      <c r="G21" s="20"/>
      <c r="H21" s="20"/>
      <c r="I21" s="20"/>
      <c r="J21" s="20">
        <f t="shared" si="4"/>
        <v>0</v>
      </c>
      <c r="K21" s="20"/>
      <c r="L21" s="20"/>
      <c r="M21" s="20"/>
      <c r="N21" s="20">
        <f t="shared" si="5"/>
        <v>0</v>
      </c>
      <c r="O21" s="21"/>
      <c r="P21" s="22"/>
      <c r="Q21" s="22"/>
      <c r="R21" s="22"/>
      <c r="S21" s="23"/>
      <c r="T21" s="23"/>
      <c r="U21" s="23"/>
      <c r="V21" s="23"/>
      <c r="W21" s="23"/>
    </row>
    <row r="22" spans="1:23" ht="12.75" customHeight="1" x14ac:dyDescent="0.2">
      <c r="A22" s="69" t="s">
        <v>75</v>
      </c>
      <c r="B22" s="70" t="s">
        <v>74</v>
      </c>
      <c r="C22" s="20">
        <f t="shared" si="0"/>
        <v>30749</v>
      </c>
      <c r="D22" s="20">
        <f t="shared" si="1"/>
        <v>29353</v>
      </c>
      <c r="E22" s="20">
        <f t="shared" si="2"/>
        <v>571</v>
      </c>
      <c r="F22" s="20">
        <f t="shared" si="3"/>
        <v>29924</v>
      </c>
      <c r="G22" s="20"/>
      <c r="H22" s="20"/>
      <c r="I22" s="20"/>
      <c r="J22" s="20">
        <f t="shared" si="4"/>
        <v>0</v>
      </c>
      <c r="K22" s="20"/>
      <c r="L22" s="20"/>
      <c r="M22" s="20"/>
      <c r="N22" s="20">
        <f t="shared" si="5"/>
        <v>0</v>
      </c>
      <c r="O22" s="21"/>
      <c r="P22" s="22"/>
      <c r="Q22" s="22"/>
      <c r="R22" s="22"/>
      <c r="S22" s="23"/>
      <c r="T22" s="23"/>
      <c r="U22" s="23"/>
      <c r="V22" s="23"/>
      <c r="W22" s="23"/>
    </row>
    <row r="23" spans="1:23" ht="12.75" customHeight="1" x14ac:dyDescent="0.2">
      <c r="A23" s="69" t="s">
        <v>76</v>
      </c>
      <c r="B23" s="70" t="s">
        <v>118</v>
      </c>
      <c r="C23" s="20">
        <f t="shared" si="0"/>
        <v>14064</v>
      </c>
      <c r="D23" s="20">
        <f t="shared" si="1"/>
        <v>14064</v>
      </c>
      <c r="E23" s="20">
        <f t="shared" si="2"/>
        <v>-3239</v>
      </c>
      <c r="F23" s="20">
        <f t="shared" si="3"/>
        <v>10825</v>
      </c>
      <c r="G23" s="20"/>
      <c r="H23" s="20"/>
      <c r="I23" s="20"/>
      <c r="J23" s="20">
        <f t="shared" si="4"/>
        <v>0</v>
      </c>
      <c r="K23" s="20"/>
      <c r="L23" s="20"/>
      <c r="M23" s="20"/>
      <c r="N23" s="20">
        <f t="shared" si="5"/>
        <v>0</v>
      </c>
      <c r="O23" s="21"/>
      <c r="P23" s="22"/>
      <c r="Q23" s="22"/>
      <c r="R23" s="22"/>
      <c r="S23" s="23"/>
      <c r="T23" s="23"/>
      <c r="U23" s="23"/>
      <c r="V23" s="23"/>
      <c r="W23" s="23"/>
    </row>
    <row r="24" spans="1:23" ht="12.75" customHeight="1" x14ac:dyDescent="0.2">
      <c r="A24" s="69" t="s">
        <v>77</v>
      </c>
      <c r="B24" s="70" t="s">
        <v>47</v>
      </c>
      <c r="C24" s="20">
        <f t="shared" si="0"/>
        <v>3175</v>
      </c>
      <c r="D24" s="20">
        <f t="shared" si="1"/>
        <v>4571</v>
      </c>
      <c r="E24" s="20">
        <f t="shared" si="2"/>
        <v>0</v>
      </c>
      <c r="F24" s="20">
        <f t="shared" si="3"/>
        <v>4571</v>
      </c>
      <c r="G24" s="20"/>
      <c r="H24" s="20"/>
      <c r="I24" s="20"/>
      <c r="J24" s="20">
        <f t="shared" si="4"/>
        <v>0</v>
      </c>
      <c r="K24" s="20"/>
      <c r="L24" s="20"/>
      <c r="M24" s="20"/>
      <c r="N24" s="20">
        <f t="shared" si="5"/>
        <v>0</v>
      </c>
      <c r="O24" s="21"/>
      <c r="P24" s="22"/>
      <c r="Q24" s="22"/>
      <c r="R24" s="22"/>
      <c r="S24" s="23"/>
      <c r="T24" s="23"/>
      <c r="U24" s="23"/>
      <c r="V24" s="23"/>
      <c r="W24" s="23"/>
    </row>
    <row r="25" spans="1:23" ht="12.75" customHeight="1" x14ac:dyDescent="0.2">
      <c r="A25" s="69" t="s">
        <v>78</v>
      </c>
      <c r="B25" s="70" t="s">
        <v>52</v>
      </c>
      <c r="C25" s="20">
        <f t="shared" si="0"/>
        <v>48412</v>
      </c>
      <c r="D25" s="20">
        <f t="shared" si="1"/>
        <v>48412</v>
      </c>
      <c r="E25" s="20">
        <f t="shared" si="2"/>
        <v>-14507</v>
      </c>
      <c r="F25" s="20">
        <f t="shared" si="3"/>
        <v>33905</v>
      </c>
      <c r="G25" s="20"/>
      <c r="H25" s="20"/>
      <c r="I25" s="20"/>
      <c r="J25" s="20">
        <f t="shared" si="4"/>
        <v>0</v>
      </c>
      <c r="K25" s="20"/>
      <c r="L25" s="20"/>
      <c r="M25" s="20"/>
      <c r="N25" s="20">
        <f t="shared" si="5"/>
        <v>0</v>
      </c>
      <c r="O25" s="21"/>
      <c r="P25" s="22"/>
      <c r="Q25" s="22"/>
      <c r="R25" s="22"/>
      <c r="S25" s="23"/>
      <c r="T25" s="23"/>
      <c r="U25" s="23"/>
      <c r="V25" s="23"/>
      <c r="W25" s="23"/>
    </row>
    <row r="26" spans="1:23" ht="12.75" customHeight="1" x14ac:dyDescent="0.2">
      <c r="A26" s="69" t="s">
        <v>79</v>
      </c>
      <c r="B26" s="70" t="s">
        <v>57</v>
      </c>
      <c r="C26" s="20">
        <f t="shared" si="0"/>
        <v>105607</v>
      </c>
      <c r="D26" s="20">
        <f t="shared" si="1"/>
        <v>1361195</v>
      </c>
      <c r="E26" s="20">
        <f t="shared" si="2"/>
        <v>-1215</v>
      </c>
      <c r="F26" s="20">
        <f t="shared" si="3"/>
        <v>1359980</v>
      </c>
      <c r="G26" s="20"/>
      <c r="H26" s="20"/>
      <c r="I26" s="20"/>
      <c r="J26" s="20">
        <f t="shared" si="4"/>
        <v>0</v>
      </c>
      <c r="K26" s="20"/>
      <c r="L26" s="20"/>
      <c r="M26" s="20"/>
      <c r="N26" s="20">
        <f t="shared" si="5"/>
        <v>0</v>
      </c>
      <c r="O26" s="21"/>
      <c r="P26" s="22"/>
      <c r="Q26" s="22"/>
      <c r="R26" s="22"/>
      <c r="S26" s="23"/>
      <c r="T26" s="23"/>
      <c r="U26" s="23"/>
      <c r="V26" s="23"/>
      <c r="W26" s="23"/>
    </row>
    <row r="27" spans="1:23" ht="12.75" customHeight="1" x14ac:dyDescent="0.2">
      <c r="A27" s="69" t="s">
        <v>80</v>
      </c>
      <c r="B27" s="70" t="s">
        <v>48</v>
      </c>
      <c r="C27" s="20">
        <f t="shared" si="0"/>
        <v>29914</v>
      </c>
      <c r="D27" s="20">
        <f t="shared" si="1"/>
        <v>29487</v>
      </c>
      <c r="E27" s="20">
        <f t="shared" si="2"/>
        <v>0</v>
      </c>
      <c r="F27" s="20">
        <f t="shared" si="3"/>
        <v>29487</v>
      </c>
      <c r="G27" s="20">
        <v>418</v>
      </c>
      <c r="H27" s="20">
        <v>0</v>
      </c>
      <c r="I27" s="20"/>
      <c r="J27" s="20">
        <f t="shared" si="4"/>
        <v>0</v>
      </c>
      <c r="K27" s="20">
        <v>101</v>
      </c>
      <c r="L27" s="20">
        <v>20</v>
      </c>
      <c r="M27" s="20"/>
      <c r="N27" s="20">
        <f t="shared" si="5"/>
        <v>20</v>
      </c>
      <c r="O27" s="21"/>
      <c r="P27" s="22"/>
      <c r="Q27" s="22"/>
      <c r="R27" s="22"/>
      <c r="S27" s="23"/>
      <c r="T27" s="23"/>
      <c r="U27" s="23"/>
      <c r="V27" s="23"/>
      <c r="W27" s="23"/>
    </row>
    <row r="28" spans="1:23" ht="12.75" customHeight="1" x14ac:dyDescent="0.2">
      <c r="A28" s="69" t="s">
        <v>81</v>
      </c>
      <c r="B28" s="70" t="s">
        <v>119</v>
      </c>
      <c r="C28" s="20">
        <f t="shared" si="0"/>
        <v>6395</v>
      </c>
      <c r="D28" s="20">
        <f t="shared" si="1"/>
        <v>6811</v>
      </c>
      <c r="E28" s="20">
        <f t="shared" si="2"/>
        <v>0</v>
      </c>
      <c r="F28" s="20">
        <f t="shared" si="3"/>
        <v>6811</v>
      </c>
      <c r="G28" s="20">
        <v>200</v>
      </c>
      <c r="H28" s="20">
        <v>200</v>
      </c>
      <c r="I28" s="20"/>
      <c r="J28" s="20">
        <f t="shared" si="4"/>
        <v>200</v>
      </c>
      <c r="K28" s="20">
        <v>35</v>
      </c>
      <c r="L28" s="20">
        <v>35</v>
      </c>
      <c r="M28" s="20"/>
      <c r="N28" s="20">
        <f t="shared" si="5"/>
        <v>35</v>
      </c>
      <c r="O28" s="21"/>
      <c r="P28" s="22"/>
      <c r="Q28" s="22"/>
      <c r="R28" s="22"/>
      <c r="S28" s="23"/>
      <c r="T28" s="23"/>
      <c r="U28" s="23"/>
      <c r="V28" s="23"/>
      <c r="W28" s="23"/>
    </row>
    <row r="29" spans="1:23" ht="12.75" customHeight="1" x14ac:dyDescent="0.2">
      <c r="A29" s="69" t="s">
        <v>82</v>
      </c>
      <c r="B29" s="70" t="s">
        <v>61</v>
      </c>
      <c r="C29" s="20">
        <f t="shared" si="0"/>
        <v>64494</v>
      </c>
      <c r="D29" s="20">
        <f t="shared" si="1"/>
        <v>64494</v>
      </c>
      <c r="E29" s="20">
        <f t="shared" si="2"/>
        <v>-43180</v>
      </c>
      <c r="F29" s="20">
        <f t="shared" si="3"/>
        <v>21314</v>
      </c>
      <c r="G29" s="20"/>
      <c r="H29" s="20"/>
      <c r="I29" s="20"/>
      <c r="J29" s="20">
        <f t="shared" si="4"/>
        <v>0</v>
      </c>
      <c r="K29" s="20"/>
      <c r="L29" s="20"/>
      <c r="M29" s="20"/>
      <c r="N29" s="20">
        <f t="shared" si="5"/>
        <v>0</v>
      </c>
      <c r="O29" s="21"/>
      <c r="P29" s="22"/>
      <c r="Q29" s="22"/>
      <c r="R29" s="22"/>
      <c r="S29" s="23"/>
      <c r="T29" s="23"/>
      <c r="U29" s="23"/>
      <c r="V29" s="23"/>
      <c r="W29" s="23"/>
    </row>
    <row r="30" spans="1:23" ht="12.75" customHeight="1" x14ac:dyDescent="0.2">
      <c r="A30" s="69" t="s">
        <v>83</v>
      </c>
      <c r="B30" s="70" t="s">
        <v>29</v>
      </c>
      <c r="C30" s="20">
        <f t="shared" si="0"/>
        <v>8687</v>
      </c>
      <c r="D30" s="20">
        <f t="shared" si="1"/>
        <v>8687</v>
      </c>
      <c r="E30" s="20">
        <f t="shared" si="2"/>
        <v>0</v>
      </c>
      <c r="F30" s="20">
        <f t="shared" si="3"/>
        <v>8687</v>
      </c>
      <c r="G30" s="20"/>
      <c r="H30" s="20"/>
      <c r="I30" s="20"/>
      <c r="J30" s="20">
        <f t="shared" si="4"/>
        <v>0</v>
      </c>
      <c r="K30" s="20"/>
      <c r="L30" s="20"/>
      <c r="M30" s="20"/>
      <c r="N30" s="20">
        <f t="shared" si="5"/>
        <v>0</v>
      </c>
      <c r="O30" s="21"/>
      <c r="P30" s="22"/>
      <c r="Q30" s="22"/>
      <c r="R30" s="22"/>
      <c r="S30" s="23"/>
      <c r="T30" s="23"/>
      <c r="U30" s="23"/>
      <c r="V30" s="23"/>
      <c r="W30" s="23"/>
    </row>
    <row r="31" spans="1:23" ht="12.75" customHeight="1" x14ac:dyDescent="0.2">
      <c r="A31" s="69" t="s">
        <v>147</v>
      </c>
      <c r="B31" s="70" t="s">
        <v>148</v>
      </c>
      <c r="C31" s="20">
        <f t="shared" si="0"/>
        <v>0</v>
      </c>
      <c r="D31" s="20">
        <f t="shared" si="1"/>
        <v>0</v>
      </c>
      <c r="E31" s="20">
        <f t="shared" si="2"/>
        <v>29648</v>
      </c>
      <c r="F31" s="20">
        <f t="shared" si="3"/>
        <v>29648</v>
      </c>
      <c r="G31" s="20"/>
      <c r="H31" s="20"/>
      <c r="I31" s="20"/>
      <c r="J31" s="20"/>
      <c r="K31" s="20"/>
      <c r="L31" s="20"/>
      <c r="M31" s="20"/>
      <c r="N31" s="20"/>
      <c r="O31" s="21"/>
      <c r="P31" s="22"/>
      <c r="Q31" s="22"/>
      <c r="R31" s="22"/>
      <c r="S31" s="23"/>
      <c r="T31" s="23"/>
      <c r="U31" s="23"/>
      <c r="V31" s="23"/>
      <c r="W31" s="23"/>
    </row>
    <row r="32" spans="1:23" ht="12.75" customHeight="1" x14ac:dyDescent="0.2">
      <c r="A32" s="69" t="s">
        <v>84</v>
      </c>
      <c r="B32" s="70" t="s">
        <v>9</v>
      </c>
      <c r="C32" s="20">
        <f t="shared" si="0"/>
        <v>81272</v>
      </c>
      <c r="D32" s="20">
        <f t="shared" si="1"/>
        <v>81272</v>
      </c>
      <c r="E32" s="20">
        <f t="shared" si="2"/>
        <v>-42799</v>
      </c>
      <c r="F32" s="20">
        <f t="shared" si="3"/>
        <v>38473</v>
      </c>
      <c r="G32" s="20"/>
      <c r="H32" s="20"/>
      <c r="I32" s="20"/>
      <c r="J32" s="20">
        <f t="shared" si="4"/>
        <v>0</v>
      </c>
      <c r="K32" s="20"/>
      <c r="L32" s="20"/>
      <c r="M32" s="20"/>
      <c r="N32" s="20">
        <f t="shared" ref="N32:N68" si="6">SUM(L32:M32)</f>
        <v>0</v>
      </c>
      <c r="O32" s="21"/>
      <c r="P32" s="22"/>
      <c r="Q32" s="22"/>
      <c r="R32" s="22"/>
      <c r="S32" s="23"/>
      <c r="T32" s="23"/>
      <c r="U32" s="23"/>
      <c r="V32" s="23"/>
      <c r="W32" s="23"/>
    </row>
    <row r="33" spans="1:23" ht="12.75" customHeight="1" x14ac:dyDescent="0.2">
      <c r="A33" s="69" t="s">
        <v>85</v>
      </c>
      <c r="B33" s="70" t="s">
        <v>7</v>
      </c>
      <c r="C33" s="20">
        <f t="shared" si="0"/>
        <v>54863</v>
      </c>
      <c r="D33" s="20">
        <f t="shared" si="1"/>
        <v>23464</v>
      </c>
      <c r="E33" s="20">
        <f t="shared" si="2"/>
        <v>-19050</v>
      </c>
      <c r="F33" s="20">
        <f t="shared" si="3"/>
        <v>4414</v>
      </c>
      <c r="G33" s="20"/>
      <c r="H33" s="20"/>
      <c r="I33" s="20"/>
      <c r="J33" s="20">
        <f t="shared" si="4"/>
        <v>0</v>
      </c>
      <c r="K33" s="20"/>
      <c r="L33" s="20"/>
      <c r="M33" s="20"/>
      <c r="N33" s="20">
        <f t="shared" si="6"/>
        <v>0</v>
      </c>
      <c r="O33" s="21"/>
      <c r="P33" s="22"/>
      <c r="Q33" s="22"/>
      <c r="R33" s="22"/>
      <c r="S33" s="23"/>
      <c r="T33" s="23"/>
      <c r="U33" s="23"/>
      <c r="V33" s="23"/>
      <c r="W33" s="23"/>
    </row>
    <row r="34" spans="1:23" ht="12.75" customHeight="1" x14ac:dyDescent="0.2">
      <c r="A34" s="69" t="s">
        <v>86</v>
      </c>
      <c r="B34" s="75" t="s">
        <v>30</v>
      </c>
      <c r="C34" s="20">
        <f t="shared" si="0"/>
        <v>277021</v>
      </c>
      <c r="D34" s="20">
        <f t="shared" si="1"/>
        <v>277826</v>
      </c>
      <c r="E34" s="20">
        <f t="shared" si="2"/>
        <v>-73370</v>
      </c>
      <c r="F34" s="20">
        <f t="shared" si="3"/>
        <v>204456</v>
      </c>
      <c r="G34" s="20"/>
      <c r="H34" s="20">
        <v>2002</v>
      </c>
      <c r="I34" s="20"/>
      <c r="J34" s="20">
        <f t="shared" si="4"/>
        <v>2002</v>
      </c>
      <c r="K34" s="20"/>
      <c r="L34" s="20">
        <v>310</v>
      </c>
      <c r="M34" s="20"/>
      <c r="N34" s="20">
        <f t="shared" si="6"/>
        <v>310</v>
      </c>
      <c r="O34" s="21"/>
      <c r="P34" s="22"/>
      <c r="Q34" s="22"/>
      <c r="R34" s="22"/>
      <c r="S34" s="23"/>
      <c r="T34" s="23"/>
      <c r="U34" s="23"/>
      <c r="V34" s="23"/>
      <c r="W34" s="23"/>
    </row>
    <row r="35" spans="1:23" ht="12.75" customHeight="1" x14ac:dyDescent="0.2">
      <c r="A35" s="69" t="s">
        <v>137</v>
      </c>
      <c r="B35" s="75" t="s">
        <v>138</v>
      </c>
      <c r="C35" s="20">
        <f t="shared" si="0"/>
        <v>1001</v>
      </c>
      <c r="D35" s="20">
        <f t="shared" si="1"/>
        <v>1001</v>
      </c>
      <c r="E35" s="20">
        <f t="shared" si="2"/>
        <v>0</v>
      </c>
      <c r="F35" s="20">
        <f t="shared" si="3"/>
        <v>1001</v>
      </c>
      <c r="G35" s="20"/>
      <c r="H35" s="20"/>
      <c r="I35" s="20"/>
      <c r="J35" s="20">
        <f t="shared" si="4"/>
        <v>0</v>
      </c>
      <c r="K35" s="20"/>
      <c r="L35" s="20"/>
      <c r="M35" s="20"/>
      <c r="N35" s="20">
        <f t="shared" si="6"/>
        <v>0</v>
      </c>
      <c r="O35" s="21"/>
      <c r="P35" s="22"/>
      <c r="Q35" s="22"/>
      <c r="R35" s="22"/>
      <c r="S35" s="23"/>
      <c r="T35" s="23"/>
      <c r="U35" s="23"/>
      <c r="V35" s="23"/>
      <c r="W35" s="23"/>
    </row>
    <row r="36" spans="1:23" ht="12.75" customHeight="1" x14ac:dyDescent="0.2">
      <c r="A36" s="69" t="s">
        <v>139</v>
      </c>
      <c r="B36" s="75" t="s">
        <v>140</v>
      </c>
      <c r="C36" s="20">
        <f t="shared" si="0"/>
        <v>3241</v>
      </c>
      <c r="D36" s="20">
        <f t="shared" si="1"/>
        <v>3241</v>
      </c>
      <c r="E36" s="20">
        <f t="shared" si="2"/>
        <v>0</v>
      </c>
      <c r="F36" s="20">
        <f t="shared" si="3"/>
        <v>3241</v>
      </c>
      <c r="G36" s="20"/>
      <c r="H36" s="20"/>
      <c r="I36" s="20"/>
      <c r="J36" s="20">
        <f t="shared" si="4"/>
        <v>0</v>
      </c>
      <c r="K36" s="20"/>
      <c r="L36" s="20"/>
      <c r="M36" s="20"/>
      <c r="N36" s="20">
        <f t="shared" si="6"/>
        <v>0</v>
      </c>
      <c r="O36" s="21"/>
      <c r="P36" s="22"/>
      <c r="Q36" s="22"/>
      <c r="R36" s="22"/>
      <c r="S36" s="23"/>
      <c r="T36" s="23"/>
      <c r="U36" s="23"/>
      <c r="V36" s="23"/>
      <c r="W36" s="23"/>
    </row>
    <row r="37" spans="1:23" ht="12.75" customHeight="1" x14ac:dyDescent="0.2">
      <c r="A37" s="69" t="s">
        <v>87</v>
      </c>
      <c r="B37" s="75" t="s">
        <v>59</v>
      </c>
      <c r="C37" s="20">
        <f t="shared" si="0"/>
        <v>2450</v>
      </c>
      <c r="D37" s="20">
        <f t="shared" si="1"/>
        <v>2450</v>
      </c>
      <c r="E37" s="20">
        <f t="shared" si="2"/>
        <v>0</v>
      </c>
      <c r="F37" s="20">
        <f t="shared" si="3"/>
        <v>2450</v>
      </c>
      <c r="G37" s="20"/>
      <c r="H37" s="20"/>
      <c r="I37" s="20"/>
      <c r="J37" s="20">
        <f t="shared" si="4"/>
        <v>0</v>
      </c>
      <c r="K37" s="20"/>
      <c r="L37" s="20"/>
      <c r="M37" s="20"/>
      <c r="N37" s="20">
        <f t="shared" si="6"/>
        <v>0</v>
      </c>
      <c r="O37" s="21"/>
      <c r="P37" s="22"/>
      <c r="Q37" s="22"/>
      <c r="R37" s="22"/>
      <c r="S37" s="23"/>
      <c r="T37" s="23"/>
      <c r="U37" s="23"/>
      <c r="V37" s="23"/>
      <c r="W37" s="23"/>
    </row>
    <row r="38" spans="1:23" ht="12.75" customHeight="1" x14ac:dyDescent="0.2">
      <c r="A38" s="69" t="s">
        <v>88</v>
      </c>
      <c r="B38" s="75" t="s">
        <v>89</v>
      </c>
      <c r="C38" s="20">
        <f t="shared" si="0"/>
        <v>2159</v>
      </c>
      <c r="D38" s="20">
        <f t="shared" si="1"/>
        <v>2159</v>
      </c>
      <c r="E38" s="20">
        <f t="shared" si="2"/>
        <v>0</v>
      </c>
      <c r="F38" s="20">
        <f t="shared" si="3"/>
        <v>2159</v>
      </c>
      <c r="G38" s="20"/>
      <c r="H38" s="20"/>
      <c r="I38" s="20"/>
      <c r="J38" s="20">
        <f t="shared" si="4"/>
        <v>0</v>
      </c>
      <c r="K38" s="20"/>
      <c r="L38" s="20"/>
      <c r="M38" s="20"/>
      <c r="N38" s="20">
        <f t="shared" si="6"/>
        <v>0</v>
      </c>
      <c r="O38" s="21"/>
      <c r="P38" s="22"/>
      <c r="Q38" s="22"/>
      <c r="R38" s="22"/>
      <c r="S38" s="23"/>
      <c r="T38" s="23"/>
      <c r="U38" s="23"/>
      <c r="V38" s="23"/>
      <c r="W38" s="23"/>
    </row>
    <row r="39" spans="1:23" ht="12.75" customHeight="1" x14ac:dyDescent="0.2">
      <c r="A39" s="69" t="s">
        <v>90</v>
      </c>
      <c r="B39" s="70" t="s">
        <v>32</v>
      </c>
      <c r="C39" s="20">
        <f t="shared" si="0"/>
        <v>0</v>
      </c>
      <c r="D39" s="20">
        <f t="shared" si="1"/>
        <v>0</v>
      </c>
      <c r="E39" s="20">
        <f t="shared" si="2"/>
        <v>0</v>
      </c>
      <c r="F39" s="20">
        <f t="shared" si="3"/>
        <v>0</v>
      </c>
      <c r="G39" s="20"/>
      <c r="H39" s="20"/>
      <c r="I39" s="20"/>
      <c r="J39" s="20">
        <f t="shared" si="4"/>
        <v>0</v>
      </c>
      <c r="K39" s="20"/>
      <c r="L39" s="20"/>
      <c r="M39" s="20"/>
      <c r="N39" s="20">
        <f t="shared" si="6"/>
        <v>0</v>
      </c>
      <c r="O39" s="21"/>
      <c r="P39" s="22"/>
      <c r="Q39" s="22"/>
      <c r="R39" s="22"/>
      <c r="S39" s="23"/>
      <c r="T39" s="23"/>
      <c r="U39" s="23"/>
      <c r="V39" s="23"/>
      <c r="W39" s="23"/>
    </row>
    <row r="40" spans="1:23" ht="12.75" customHeight="1" x14ac:dyDescent="0.2">
      <c r="A40" s="68" t="s">
        <v>91</v>
      </c>
      <c r="B40" s="70" t="s">
        <v>33</v>
      </c>
      <c r="C40" s="20">
        <f t="shared" si="0"/>
        <v>1350</v>
      </c>
      <c r="D40" s="20">
        <f t="shared" si="1"/>
        <v>1350</v>
      </c>
      <c r="E40" s="20">
        <f t="shared" si="2"/>
        <v>0</v>
      </c>
      <c r="F40" s="20">
        <f t="shared" si="3"/>
        <v>1350</v>
      </c>
      <c r="G40" s="20">
        <v>500</v>
      </c>
      <c r="H40" s="20">
        <v>500</v>
      </c>
      <c r="I40" s="20"/>
      <c r="J40" s="20">
        <f t="shared" si="4"/>
        <v>500</v>
      </c>
      <c r="K40" s="20">
        <v>88</v>
      </c>
      <c r="L40" s="20">
        <v>88</v>
      </c>
      <c r="M40" s="20"/>
      <c r="N40" s="20">
        <f t="shared" si="6"/>
        <v>88</v>
      </c>
      <c r="O40" s="21"/>
      <c r="P40" s="22"/>
      <c r="Q40" s="22"/>
      <c r="R40" s="22"/>
      <c r="S40" s="23"/>
      <c r="T40" s="23"/>
      <c r="U40" s="23"/>
      <c r="V40" s="23"/>
      <c r="W40" s="23"/>
    </row>
    <row r="41" spans="1:23" ht="12.75" customHeight="1" x14ac:dyDescent="0.2">
      <c r="A41" s="68" t="s">
        <v>92</v>
      </c>
      <c r="B41" s="70" t="s">
        <v>93</v>
      </c>
      <c r="C41" s="20">
        <f t="shared" si="0"/>
        <v>0</v>
      </c>
      <c r="D41" s="20">
        <f t="shared" si="1"/>
        <v>0</v>
      </c>
      <c r="E41" s="20">
        <f t="shared" si="2"/>
        <v>0</v>
      </c>
      <c r="F41" s="20">
        <f t="shared" si="3"/>
        <v>0</v>
      </c>
      <c r="G41" s="20"/>
      <c r="H41" s="20"/>
      <c r="I41" s="20"/>
      <c r="J41" s="20">
        <f t="shared" si="4"/>
        <v>0</v>
      </c>
      <c r="K41" s="20"/>
      <c r="L41" s="20"/>
      <c r="M41" s="20"/>
      <c r="N41" s="20">
        <f t="shared" si="6"/>
        <v>0</v>
      </c>
      <c r="O41" s="21"/>
      <c r="P41" s="22"/>
      <c r="Q41" s="22"/>
      <c r="R41" s="22"/>
      <c r="S41" s="23"/>
      <c r="T41" s="23"/>
      <c r="U41" s="23"/>
      <c r="V41" s="23"/>
      <c r="W41" s="23"/>
    </row>
    <row r="42" spans="1:23" ht="12.75" customHeight="1" x14ac:dyDescent="0.2">
      <c r="A42" s="68" t="s">
        <v>94</v>
      </c>
      <c r="B42" s="70" t="s">
        <v>60</v>
      </c>
      <c r="C42" s="20">
        <f t="shared" ref="C42:C69" si="7">SUM(G42,K42,C132,G132,K132,O132,C222,G222,K222,O222,C312,G312)</f>
        <v>196658</v>
      </c>
      <c r="D42" s="20">
        <f t="shared" ref="D42:D69" si="8">SUM(H42,L42,D132,H132,L132,P132,D222,H222,L222,P222,D312,H312)</f>
        <v>178424</v>
      </c>
      <c r="E42" s="20">
        <v>158924</v>
      </c>
      <c r="F42" s="20">
        <f t="shared" ref="F42:F69" si="9">SUM(J42,N42,F132,J132,N132,R132,F222,J222,N222,R222,F312,J312)</f>
        <v>17671</v>
      </c>
      <c r="G42" s="20"/>
      <c r="H42" s="20"/>
      <c r="I42" s="20"/>
      <c r="J42" s="20">
        <f t="shared" si="4"/>
        <v>0</v>
      </c>
      <c r="K42" s="20"/>
      <c r="L42" s="20"/>
      <c r="M42" s="20"/>
      <c r="N42" s="20">
        <f t="shared" si="6"/>
        <v>0</v>
      </c>
      <c r="O42" s="21"/>
      <c r="P42" s="22"/>
      <c r="Q42" s="22"/>
      <c r="R42" s="22"/>
      <c r="S42" s="23"/>
      <c r="T42" s="23"/>
      <c r="U42" s="23"/>
      <c r="V42" s="23"/>
      <c r="W42" s="23"/>
    </row>
    <row r="43" spans="1:23" ht="12.75" customHeight="1" x14ac:dyDescent="0.2">
      <c r="A43" s="68" t="s">
        <v>95</v>
      </c>
      <c r="B43" s="70" t="s">
        <v>54</v>
      </c>
      <c r="C43" s="20">
        <f t="shared" si="7"/>
        <v>59538</v>
      </c>
      <c r="D43" s="20">
        <f t="shared" si="8"/>
        <v>71993</v>
      </c>
      <c r="E43" s="20">
        <f t="shared" ref="E43:E69" si="10">SUM(I43,M43,E133,I133,M133,Q133,E223,I223,M223,Q223,E313,I313)</f>
        <v>-1569</v>
      </c>
      <c r="F43" s="20">
        <f t="shared" si="9"/>
        <v>70424</v>
      </c>
      <c r="G43" s="20">
        <v>17995</v>
      </c>
      <c r="H43" s="20">
        <v>20085</v>
      </c>
      <c r="I43" s="20">
        <v>-1348</v>
      </c>
      <c r="J43" s="20">
        <f t="shared" si="4"/>
        <v>18737</v>
      </c>
      <c r="K43" s="20">
        <v>3121</v>
      </c>
      <c r="L43" s="20">
        <v>3487</v>
      </c>
      <c r="M43" s="20">
        <v>-221</v>
      </c>
      <c r="N43" s="20">
        <f t="shared" si="6"/>
        <v>3266</v>
      </c>
      <c r="O43" s="21"/>
      <c r="P43" s="22"/>
      <c r="Q43" s="22"/>
      <c r="R43" s="22"/>
      <c r="S43" s="23"/>
      <c r="T43" s="23"/>
      <c r="U43" s="23"/>
      <c r="V43" s="23"/>
      <c r="W43" s="23"/>
    </row>
    <row r="44" spans="1:23" ht="12.75" customHeight="1" x14ac:dyDescent="0.2">
      <c r="A44" s="68" t="s">
        <v>145</v>
      </c>
      <c r="B44" s="70" t="s">
        <v>146</v>
      </c>
      <c r="C44" s="20">
        <f t="shared" si="7"/>
        <v>0</v>
      </c>
      <c r="D44" s="20">
        <f t="shared" si="8"/>
        <v>2500</v>
      </c>
      <c r="E44" s="20">
        <f t="shared" si="10"/>
        <v>0</v>
      </c>
      <c r="F44" s="20">
        <f t="shared" si="9"/>
        <v>2500</v>
      </c>
      <c r="G44" s="20"/>
      <c r="H44" s="20"/>
      <c r="I44" s="20"/>
      <c r="J44" s="20"/>
      <c r="K44" s="20"/>
      <c r="L44" s="20"/>
      <c r="M44" s="20"/>
      <c r="N44" s="20"/>
      <c r="O44" s="21"/>
      <c r="P44" s="22"/>
      <c r="Q44" s="22"/>
      <c r="R44" s="22"/>
      <c r="S44" s="23"/>
      <c r="T44" s="23"/>
      <c r="U44" s="23"/>
      <c r="V44" s="23"/>
      <c r="W44" s="23"/>
    </row>
    <row r="45" spans="1:23" ht="12.75" customHeight="1" x14ac:dyDescent="0.2">
      <c r="A45" s="68" t="s">
        <v>96</v>
      </c>
      <c r="B45" s="70" t="s">
        <v>120</v>
      </c>
      <c r="C45" s="20">
        <f t="shared" si="7"/>
        <v>5063</v>
      </c>
      <c r="D45" s="20">
        <f t="shared" si="8"/>
        <v>5063</v>
      </c>
      <c r="E45" s="20">
        <f t="shared" si="10"/>
        <v>0</v>
      </c>
      <c r="F45" s="20">
        <f t="shared" si="9"/>
        <v>5063</v>
      </c>
      <c r="G45" s="20"/>
      <c r="H45" s="20"/>
      <c r="I45" s="20"/>
      <c r="J45" s="20">
        <f t="shared" si="4"/>
        <v>0</v>
      </c>
      <c r="K45" s="20"/>
      <c r="L45" s="20"/>
      <c r="M45" s="20"/>
      <c r="N45" s="20">
        <f t="shared" si="6"/>
        <v>0</v>
      </c>
      <c r="O45" s="21"/>
      <c r="P45" s="22"/>
      <c r="Q45" s="22"/>
      <c r="R45" s="22"/>
      <c r="S45" s="23"/>
      <c r="T45" s="23"/>
      <c r="U45" s="23"/>
      <c r="V45" s="23"/>
      <c r="W45" s="23"/>
    </row>
    <row r="46" spans="1:23" ht="12.75" customHeight="1" x14ac:dyDescent="0.2">
      <c r="A46" s="68" t="s">
        <v>97</v>
      </c>
      <c r="B46" s="70" t="s">
        <v>53</v>
      </c>
      <c r="C46" s="20">
        <f t="shared" si="7"/>
        <v>626</v>
      </c>
      <c r="D46" s="20">
        <f t="shared" si="8"/>
        <v>626</v>
      </c>
      <c r="E46" s="20">
        <f t="shared" si="10"/>
        <v>0</v>
      </c>
      <c r="F46" s="20">
        <f t="shared" si="9"/>
        <v>626</v>
      </c>
      <c r="G46" s="20"/>
      <c r="H46" s="20"/>
      <c r="I46" s="20"/>
      <c r="J46" s="20">
        <f t="shared" si="4"/>
        <v>0</v>
      </c>
      <c r="K46" s="20"/>
      <c r="L46" s="20"/>
      <c r="M46" s="20"/>
      <c r="N46" s="20">
        <f t="shared" si="6"/>
        <v>0</v>
      </c>
      <c r="O46" s="21"/>
      <c r="P46" s="22"/>
      <c r="Q46" s="22"/>
      <c r="R46" s="22"/>
      <c r="S46" s="23"/>
      <c r="T46" s="23"/>
      <c r="U46" s="23"/>
      <c r="V46" s="23"/>
      <c r="W46" s="23"/>
    </row>
    <row r="47" spans="1:23" ht="12.75" customHeight="1" x14ac:dyDescent="0.2">
      <c r="A47" s="68" t="s">
        <v>98</v>
      </c>
      <c r="B47" s="70" t="s">
        <v>121</v>
      </c>
      <c r="C47" s="20">
        <f t="shared" si="7"/>
        <v>1016</v>
      </c>
      <c r="D47" s="20">
        <f t="shared" si="8"/>
        <v>1016</v>
      </c>
      <c r="E47" s="20">
        <f t="shared" si="10"/>
        <v>0</v>
      </c>
      <c r="F47" s="20">
        <f t="shared" si="9"/>
        <v>1016</v>
      </c>
      <c r="G47" s="20"/>
      <c r="H47" s="20"/>
      <c r="I47" s="20"/>
      <c r="J47" s="20">
        <f t="shared" si="4"/>
        <v>0</v>
      </c>
      <c r="K47" s="20"/>
      <c r="L47" s="20"/>
      <c r="M47" s="20"/>
      <c r="N47" s="20">
        <f t="shared" si="6"/>
        <v>0</v>
      </c>
      <c r="O47" s="21"/>
      <c r="P47" s="22"/>
      <c r="Q47" s="22"/>
      <c r="R47" s="22"/>
      <c r="S47" s="23"/>
      <c r="T47" s="23"/>
      <c r="U47" s="23"/>
      <c r="V47" s="23"/>
      <c r="W47" s="23"/>
    </row>
    <row r="48" spans="1:23" ht="12.75" customHeight="1" x14ac:dyDescent="0.2">
      <c r="A48" s="68" t="s">
        <v>99</v>
      </c>
      <c r="B48" s="70" t="s">
        <v>141</v>
      </c>
      <c r="C48" s="20">
        <f t="shared" si="7"/>
        <v>1397</v>
      </c>
      <c r="D48" s="20">
        <f t="shared" si="8"/>
        <v>1397</v>
      </c>
      <c r="E48" s="20">
        <f t="shared" si="10"/>
        <v>0</v>
      </c>
      <c r="F48" s="20">
        <f t="shared" si="9"/>
        <v>1397</v>
      </c>
      <c r="G48" s="20"/>
      <c r="H48" s="20"/>
      <c r="I48" s="20"/>
      <c r="J48" s="20">
        <f t="shared" si="4"/>
        <v>0</v>
      </c>
      <c r="K48" s="20"/>
      <c r="L48" s="20"/>
      <c r="M48" s="20"/>
      <c r="N48" s="20">
        <f t="shared" si="6"/>
        <v>0</v>
      </c>
      <c r="O48" s="21"/>
      <c r="P48" s="22"/>
      <c r="Q48" s="22"/>
      <c r="R48" s="22"/>
      <c r="S48" s="23"/>
      <c r="T48" s="23"/>
      <c r="U48" s="23"/>
      <c r="V48" s="23"/>
      <c r="W48" s="23"/>
    </row>
    <row r="49" spans="1:23" ht="12.75" customHeight="1" x14ac:dyDescent="0.2">
      <c r="A49" s="68" t="s">
        <v>122</v>
      </c>
      <c r="B49" s="70" t="s">
        <v>123</v>
      </c>
      <c r="C49" s="20">
        <f t="shared" si="7"/>
        <v>2064</v>
      </c>
      <c r="D49" s="20">
        <f t="shared" si="8"/>
        <v>5207</v>
      </c>
      <c r="E49" s="20">
        <f t="shared" si="10"/>
        <v>0</v>
      </c>
      <c r="F49" s="20">
        <f t="shared" si="9"/>
        <v>5207</v>
      </c>
      <c r="G49" s="20"/>
      <c r="H49" s="20">
        <v>71</v>
      </c>
      <c r="I49" s="20"/>
      <c r="J49" s="20">
        <f t="shared" si="4"/>
        <v>71</v>
      </c>
      <c r="K49" s="20"/>
      <c r="L49" s="20"/>
      <c r="M49" s="20"/>
      <c r="N49" s="20">
        <f t="shared" si="6"/>
        <v>0</v>
      </c>
      <c r="O49" s="21"/>
      <c r="P49" s="22"/>
      <c r="Q49" s="22"/>
      <c r="R49" s="22"/>
      <c r="S49" s="23"/>
      <c r="T49" s="23"/>
      <c r="U49" s="23"/>
      <c r="V49" s="23"/>
      <c r="W49" s="23"/>
    </row>
    <row r="50" spans="1:23" ht="12.75" customHeight="1" x14ac:dyDescent="0.2">
      <c r="A50" s="68" t="s">
        <v>142</v>
      </c>
      <c r="B50" s="70" t="s">
        <v>143</v>
      </c>
      <c r="C50" s="20">
        <f t="shared" si="7"/>
        <v>17856</v>
      </c>
      <c r="D50" s="20">
        <f t="shared" si="8"/>
        <v>17856</v>
      </c>
      <c r="E50" s="20">
        <f t="shared" si="10"/>
        <v>-17856</v>
      </c>
      <c r="F50" s="20">
        <f t="shared" si="9"/>
        <v>0</v>
      </c>
      <c r="G50" s="20"/>
      <c r="H50" s="20"/>
      <c r="I50" s="20"/>
      <c r="J50" s="20">
        <f t="shared" si="4"/>
        <v>0</v>
      </c>
      <c r="K50" s="20"/>
      <c r="L50" s="20"/>
      <c r="M50" s="20"/>
      <c r="N50" s="20">
        <f t="shared" si="6"/>
        <v>0</v>
      </c>
      <c r="O50" s="25"/>
      <c r="P50" s="26"/>
      <c r="Q50" s="26"/>
      <c r="R50" s="26"/>
      <c r="S50" s="23"/>
      <c r="T50" s="23"/>
      <c r="U50" s="23"/>
      <c r="V50" s="23"/>
      <c r="W50" s="23"/>
    </row>
    <row r="51" spans="1:23" ht="12.75" customHeight="1" x14ac:dyDescent="0.2">
      <c r="A51" s="68" t="s">
        <v>100</v>
      </c>
      <c r="B51" s="70" t="s">
        <v>101</v>
      </c>
      <c r="C51" s="20">
        <f t="shared" si="7"/>
        <v>4944</v>
      </c>
      <c r="D51" s="20">
        <f t="shared" si="8"/>
        <v>9565</v>
      </c>
      <c r="E51" s="20">
        <f t="shared" si="10"/>
        <v>0</v>
      </c>
      <c r="F51" s="20">
        <f t="shared" si="9"/>
        <v>9565</v>
      </c>
      <c r="G51" s="20"/>
      <c r="H51" s="20"/>
      <c r="I51" s="20"/>
      <c r="J51" s="20">
        <f t="shared" si="4"/>
        <v>0</v>
      </c>
      <c r="K51" s="20"/>
      <c r="L51" s="20"/>
      <c r="M51" s="20"/>
      <c r="N51" s="20">
        <f t="shared" si="6"/>
        <v>0</v>
      </c>
      <c r="O51" s="25"/>
      <c r="P51" s="26"/>
      <c r="Q51" s="26"/>
      <c r="R51" s="26"/>
      <c r="S51" s="23"/>
      <c r="T51" s="23"/>
      <c r="U51" s="23"/>
      <c r="V51" s="23"/>
      <c r="W51" s="23"/>
    </row>
    <row r="52" spans="1:23" ht="12.75" customHeight="1" x14ac:dyDescent="0.2">
      <c r="A52" s="68" t="s">
        <v>102</v>
      </c>
      <c r="B52" s="70" t="s">
        <v>103</v>
      </c>
      <c r="C52" s="20">
        <f t="shared" si="7"/>
        <v>65224</v>
      </c>
      <c r="D52" s="20">
        <f t="shared" si="8"/>
        <v>60426</v>
      </c>
      <c r="E52" s="20">
        <f t="shared" si="10"/>
        <v>-2248</v>
      </c>
      <c r="F52" s="20">
        <f t="shared" si="9"/>
        <v>58178</v>
      </c>
      <c r="G52" s="20">
        <v>29282</v>
      </c>
      <c r="H52" s="20">
        <v>25199</v>
      </c>
      <c r="I52" s="20">
        <v>-1944</v>
      </c>
      <c r="J52" s="20">
        <f t="shared" si="4"/>
        <v>23255</v>
      </c>
      <c r="K52" s="20">
        <v>7036</v>
      </c>
      <c r="L52" s="20">
        <v>6321</v>
      </c>
      <c r="M52" s="20">
        <v>-304</v>
      </c>
      <c r="N52" s="20">
        <f t="shared" si="6"/>
        <v>6017</v>
      </c>
      <c r="O52" s="21"/>
      <c r="P52" s="22"/>
      <c r="Q52" s="22"/>
      <c r="R52" s="22"/>
      <c r="S52" s="23"/>
      <c r="T52" s="23"/>
      <c r="U52" s="23"/>
      <c r="V52" s="23"/>
      <c r="W52" s="23"/>
    </row>
    <row r="53" spans="1:23" ht="12.75" customHeight="1" x14ac:dyDescent="0.2">
      <c r="A53" s="68" t="s">
        <v>124</v>
      </c>
      <c r="B53" s="70" t="s">
        <v>125</v>
      </c>
      <c r="C53" s="20">
        <f t="shared" si="7"/>
        <v>212</v>
      </c>
      <c r="D53" s="20">
        <f t="shared" si="8"/>
        <v>212</v>
      </c>
      <c r="E53" s="20">
        <f t="shared" si="10"/>
        <v>0</v>
      </c>
      <c r="F53" s="20">
        <f t="shared" si="9"/>
        <v>212</v>
      </c>
      <c r="G53" s="20"/>
      <c r="H53" s="20"/>
      <c r="I53" s="20"/>
      <c r="J53" s="20">
        <f t="shared" si="4"/>
        <v>0</v>
      </c>
      <c r="K53" s="20"/>
      <c r="L53" s="20"/>
      <c r="M53" s="20"/>
      <c r="N53" s="20">
        <f t="shared" si="6"/>
        <v>0</v>
      </c>
      <c r="O53" s="21"/>
      <c r="P53" s="22"/>
      <c r="Q53" s="22"/>
      <c r="R53" s="22"/>
      <c r="S53" s="23"/>
      <c r="T53" s="23"/>
      <c r="U53" s="23"/>
      <c r="V53" s="23"/>
      <c r="W53" s="23"/>
    </row>
    <row r="54" spans="1:23" ht="12.75" customHeight="1" x14ac:dyDescent="0.2">
      <c r="A54" s="76" t="s">
        <v>126</v>
      </c>
      <c r="B54" s="77" t="s">
        <v>127</v>
      </c>
      <c r="C54" s="20">
        <f t="shared" si="7"/>
        <v>13322</v>
      </c>
      <c r="D54" s="20">
        <f t="shared" si="8"/>
        <v>13322</v>
      </c>
      <c r="E54" s="20">
        <f t="shared" si="10"/>
        <v>-741</v>
      </c>
      <c r="F54" s="20">
        <f t="shared" si="9"/>
        <v>12581</v>
      </c>
      <c r="G54" s="20">
        <v>10758</v>
      </c>
      <c r="H54" s="20">
        <v>10758</v>
      </c>
      <c r="I54" s="20">
        <v>-641</v>
      </c>
      <c r="J54" s="20">
        <f t="shared" si="4"/>
        <v>10117</v>
      </c>
      <c r="K54" s="20">
        <v>1856</v>
      </c>
      <c r="L54" s="20">
        <v>1856</v>
      </c>
      <c r="M54" s="20">
        <v>-100</v>
      </c>
      <c r="N54" s="20">
        <f t="shared" si="6"/>
        <v>1756</v>
      </c>
      <c r="O54" s="21"/>
      <c r="P54" s="22"/>
      <c r="Q54" s="22"/>
      <c r="R54" s="22"/>
      <c r="S54" s="23"/>
      <c r="T54" s="23"/>
      <c r="U54" s="23"/>
      <c r="V54" s="23"/>
      <c r="W54" s="23"/>
    </row>
    <row r="55" spans="1:23" ht="12.75" customHeight="1" x14ac:dyDescent="0.2">
      <c r="A55" s="68" t="s">
        <v>128</v>
      </c>
      <c r="B55" s="70" t="s">
        <v>129</v>
      </c>
      <c r="C55" s="20">
        <f t="shared" si="7"/>
        <v>3278</v>
      </c>
      <c r="D55" s="20">
        <f t="shared" si="8"/>
        <v>3278</v>
      </c>
      <c r="E55" s="20">
        <f t="shared" si="10"/>
        <v>-3172</v>
      </c>
      <c r="F55" s="20">
        <f t="shared" si="9"/>
        <v>106</v>
      </c>
      <c r="G55" s="20"/>
      <c r="H55" s="20"/>
      <c r="I55" s="20"/>
      <c r="J55" s="20">
        <f t="shared" si="4"/>
        <v>0</v>
      </c>
      <c r="K55" s="20"/>
      <c r="L55" s="20"/>
      <c r="M55" s="20"/>
      <c r="N55" s="20">
        <f t="shared" si="6"/>
        <v>0</v>
      </c>
      <c r="O55" s="21"/>
      <c r="P55" s="22"/>
      <c r="Q55" s="22"/>
      <c r="R55" s="22"/>
      <c r="S55" s="23"/>
      <c r="T55" s="23"/>
      <c r="U55" s="23"/>
      <c r="V55" s="23"/>
      <c r="W55" s="23"/>
    </row>
    <row r="56" spans="1:23" ht="12.75" customHeight="1" x14ac:dyDescent="0.2">
      <c r="A56" s="68" t="s">
        <v>130</v>
      </c>
      <c r="B56" s="70" t="s">
        <v>131</v>
      </c>
      <c r="C56" s="20">
        <f t="shared" si="7"/>
        <v>1801</v>
      </c>
      <c r="D56" s="20">
        <f t="shared" si="8"/>
        <v>1801</v>
      </c>
      <c r="E56" s="20">
        <f t="shared" si="10"/>
        <v>0</v>
      </c>
      <c r="F56" s="20">
        <f t="shared" si="9"/>
        <v>1801</v>
      </c>
      <c r="G56" s="20"/>
      <c r="H56" s="20"/>
      <c r="I56" s="20"/>
      <c r="J56" s="20">
        <f t="shared" si="4"/>
        <v>0</v>
      </c>
      <c r="K56" s="20"/>
      <c r="L56" s="20"/>
      <c r="M56" s="20"/>
      <c r="N56" s="20">
        <f t="shared" si="6"/>
        <v>0</v>
      </c>
      <c r="O56" s="21"/>
      <c r="P56" s="22"/>
      <c r="Q56" s="22"/>
      <c r="R56" s="22"/>
      <c r="S56" s="23"/>
      <c r="T56" s="23"/>
      <c r="U56" s="23"/>
      <c r="V56" s="23"/>
      <c r="W56" s="23"/>
    </row>
    <row r="57" spans="1:23" ht="12.75" customHeight="1" x14ac:dyDescent="0.2">
      <c r="A57" s="68" t="s">
        <v>104</v>
      </c>
      <c r="B57" s="70" t="s">
        <v>22</v>
      </c>
      <c r="C57" s="20">
        <f t="shared" si="7"/>
        <v>1334</v>
      </c>
      <c r="D57" s="20">
        <f t="shared" si="8"/>
        <v>1326</v>
      </c>
      <c r="E57" s="20">
        <f t="shared" si="10"/>
        <v>0</v>
      </c>
      <c r="F57" s="20">
        <f t="shared" si="9"/>
        <v>1326</v>
      </c>
      <c r="G57" s="20"/>
      <c r="H57" s="20"/>
      <c r="I57" s="20"/>
      <c r="J57" s="20">
        <f t="shared" si="4"/>
        <v>0</v>
      </c>
      <c r="K57" s="20"/>
      <c r="L57" s="20"/>
      <c r="M57" s="20"/>
      <c r="N57" s="20">
        <f t="shared" si="6"/>
        <v>0</v>
      </c>
      <c r="O57" s="21"/>
      <c r="P57" s="22"/>
      <c r="Q57" s="22"/>
      <c r="R57" s="22"/>
      <c r="S57" s="23"/>
      <c r="T57" s="23"/>
      <c r="U57" s="23"/>
      <c r="V57" s="23"/>
      <c r="W57" s="23"/>
    </row>
    <row r="58" spans="1:23" ht="12.75" customHeight="1" x14ac:dyDescent="0.2">
      <c r="A58" s="68" t="s">
        <v>105</v>
      </c>
      <c r="B58" s="70" t="s">
        <v>51</v>
      </c>
      <c r="C58" s="20">
        <f t="shared" si="7"/>
        <v>234</v>
      </c>
      <c r="D58" s="20">
        <f t="shared" si="8"/>
        <v>234</v>
      </c>
      <c r="E58" s="20">
        <f t="shared" si="10"/>
        <v>0</v>
      </c>
      <c r="F58" s="20">
        <f t="shared" si="9"/>
        <v>234</v>
      </c>
      <c r="G58" s="20"/>
      <c r="H58" s="20"/>
      <c r="I58" s="20"/>
      <c r="J58" s="20">
        <f t="shared" si="4"/>
        <v>0</v>
      </c>
      <c r="K58" s="20"/>
      <c r="L58" s="20"/>
      <c r="M58" s="20"/>
      <c r="N58" s="20">
        <f t="shared" si="6"/>
        <v>0</v>
      </c>
      <c r="O58" s="21"/>
      <c r="P58" s="22"/>
      <c r="Q58" s="22"/>
      <c r="R58" s="22"/>
      <c r="S58" s="23"/>
      <c r="T58" s="23"/>
      <c r="U58" s="23"/>
      <c r="V58" s="23"/>
      <c r="W58" s="23"/>
    </row>
    <row r="59" spans="1:23" ht="12.75" customHeight="1" x14ac:dyDescent="0.2">
      <c r="A59" s="68" t="s">
        <v>106</v>
      </c>
      <c r="B59" s="70" t="s">
        <v>35</v>
      </c>
      <c r="C59" s="20">
        <f t="shared" si="7"/>
        <v>95462</v>
      </c>
      <c r="D59" s="20">
        <f t="shared" si="8"/>
        <v>95462</v>
      </c>
      <c r="E59" s="20">
        <f t="shared" si="10"/>
        <v>-24130</v>
      </c>
      <c r="F59" s="20">
        <f t="shared" si="9"/>
        <v>71332</v>
      </c>
      <c r="G59" s="20">
        <v>38296</v>
      </c>
      <c r="H59" s="20">
        <v>38296</v>
      </c>
      <c r="I59" s="20"/>
      <c r="J59" s="20">
        <f t="shared" si="4"/>
        <v>38296</v>
      </c>
      <c r="K59" s="20">
        <v>1460</v>
      </c>
      <c r="L59" s="20">
        <v>1460</v>
      </c>
      <c r="M59" s="20"/>
      <c r="N59" s="20">
        <f t="shared" si="6"/>
        <v>1460</v>
      </c>
      <c r="O59" s="21"/>
      <c r="P59" s="22"/>
      <c r="Q59" s="22"/>
      <c r="R59" s="22"/>
      <c r="S59" s="23"/>
      <c r="T59" s="23"/>
      <c r="U59" s="23"/>
      <c r="V59" s="23"/>
      <c r="W59" s="23"/>
    </row>
    <row r="60" spans="1:23" ht="12.75" customHeight="1" x14ac:dyDescent="0.2">
      <c r="A60" s="68" t="s">
        <v>107</v>
      </c>
      <c r="B60" s="70" t="s">
        <v>58</v>
      </c>
      <c r="C60" s="20">
        <f t="shared" si="7"/>
        <v>757508</v>
      </c>
      <c r="D60" s="20">
        <f t="shared" si="8"/>
        <v>1527707</v>
      </c>
      <c r="E60" s="20">
        <f t="shared" si="10"/>
        <v>-1</v>
      </c>
      <c r="F60" s="20">
        <f t="shared" si="9"/>
        <v>1527706</v>
      </c>
      <c r="G60" s="20"/>
      <c r="H60" s="20"/>
      <c r="I60" s="20"/>
      <c r="J60" s="20">
        <f t="shared" si="4"/>
        <v>0</v>
      </c>
      <c r="K60" s="20"/>
      <c r="L60" s="20"/>
      <c r="M60" s="20"/>
      <c r="N60" s="20">
        <f t="shared" si="6"/>
        <v>0</v>
      </c>
      <c r="O60" s="21"/>
      <c r="P60" s="22"/>
      <c r="Q60" s="22"/>
      <c r="R60" s="22"/>
      <c r="S60" s="23"/>
      <c r="T60" s="23"/>
      <c r="U60" s="23"/>
      <c r="V60" s="23"/>
      <c r="W60" s="23"/>
    </row>
    <row r="61" spans="1:23" ht="12.75" customHeight="1" x14ac:dyDescent="0.2">
      <c r="A61" s="68"/>
      <c r="B61" s="70" t="s">
        <v>49</v>
      </c>
      <c r="C61" s="20">
        <f t="shared" si="7"/>
        <v>32850</v>
      </c>
      <c r="D61" s="20">
        <f t="shared" si="8"/>
        <v>32850</v>
      </c>
      <c r="E61" s="20">
        <f t="shared" si="10"/>
        <v>-16816</v>
      </c>
      <c r="F61" s="20">
        <f t="shared" si="9"/>
        <v>16034</v>
      </c>
      <c r="G61" s="20"/>
      <c r="H61" s="20"/>
      <c r="I61" s="20"/>
      <c r="J61" s="20">
        <f t="shared" si="4"/>
        <v>0</v>
      </c>
      <c r="K61" s="20"/>
      <c r="L61" s="20"/>
      <c r="M61" s="20"/>
      <c r="N61" s="20">
        <f t="shared" si="6"/>
        <v>0</v>
      </c>
      <c r="O61" s="21"/>
      <c r="P61" s="22"/>
      <c r="Q61" s="22"/>
      <c r="R61" s="22"/>
      <c r="S61" s="23"/>
      <c r="T61" s="23"/>
      <c r="U61" s="23"/>
      <c r="V61" s="23"/>
      <c r="W61" s="23"/>
    </row>
    <row r="62" spans="1:23" ht="12.75" customHeight="1" x14ac:dyDescent="0.2">
      <c r="A62" s="76"/>
      <c r="B62" s="81" t="s">
        <v>23</v>
      </c>
      <c r="C62" s="71">
        <f t="shared" si="7"/>
        <v>360220</v>
      </c>
      <c r="D62" s="71">
        <f t="shared" si="8"/>
        <v>360826</v>
      </c>
      <c r="E62" s="71">
        <f t="shared" si="10"/>
        <v>-77125</v>
      </c>
      <c r="F62" s="71">
        <f t="shared" si="9"/>
        <v>283701</v>
      </c>
      <c r="G62" s="71">
        <v>18961</v>
      </c>
      <c r="H62" s="71">
        <v>18961</v>
      </c>
      <c r="I62" s="71">
        <v>-801</v>
      </c>
      <c r="J62" s="71">
        <f t="shared" si="4"/>
        <v>18160</v>
      </c>
      <c r="K62" s="71">
        <v>3297</v>
      </c>
      <c r="L62" s="71">
        <v>3297</v>
      </c>
      <c r="M62" s="71">
        <v>-124</v>
      </c>
      <c r="N62" s="71">
        <f t="shared" si="6"/>
        <v>3173</v>
      </c>
      <c r="O62" s="21"/>
      <c r="P62" s="22"/>
      <c r="Q62" s="22"/>
      <c r="R62" s="22"/>
      <c r="S62" s="23"/>
      <c r="T62" s="23"/>
      <c r="U62" s="23"/>
      <c r="V62" s="23"/>
      <c r="W62" s="23"/>
    </row>
    <row r="63" spans="1:23" ht="12.75" customHeight="1" x14ac:dyDescent="0.2">
      <c r="A63" s="68"/>
      <c r="B63" s="78" t="s">
        <v>18</v>
      </c>
      <c r="C63" s="20">
        <f t="shared" si="7"/>
        <v>178005</v>
      </c>
      <c r="D63" s="20">
        <f t="shared" si="8"/>
        <v>230346</v>
      </c>
      <c r="E63" s="20">
        <f t="shared" si="10"/>
        <v>21852</v>
      </c>
      <c r="F63" s="20">
        <f t="shared" si="9"/>
        <v>252198</v>
      </c>
      <c r="G63" s="20"/>
      <c r="H63" s="20"/>
      <c r="I63" s="20"/>
      <c r="J63" s="20">
        <f t="shared" si="4"/>
        <v>0</v>
      </c>
      <c r="K63" s="20"/>
      <c r="L63" s="20"/>
      <c r="M63" s="20"/>
      <c r="N63" s="20">
        <f t="shared" si="6"/>
        <v>0</v>
      </c>
      <c r="O63" s="21"/>
      <c r="P63" s="22"/>
      <c r="Q63" s="22"/>
      <c r="R63" s="22"/>
      <c r="S63" s="23"/>
      <c r="T63" s="23"/>
      <c r="U63" s="23"/>
      <c r="V63" s="23"/>
      <c r="W63" s="23"/>
    </row>
    <row r="64" spans="1:23" ht="12.75" customHeight="1" x14ac:dyDescent="0.2">
      <c r="A64" s="68"/>
      <c r="B64" s="79" t="s">
        <v>19</v>
      </c>
      <c r="C64" s="20">
        <f t="shared" si="7"/>
        <v>5388090</v>
      </c>
      <c r="D64" s="20">
        <f t="shared" si="8"/>
        <v>8528103</v>
      </c>
      <c r="E64" s="20">
        <f t="shared" si="10"/>
        <v>10225933</v>
      </c>
      <c r="F64" s="20">
        <f t="shared" si="9"/>
        <v>18754036</v>
      </c>
      <c r="G64" s="20"/>
      <c r="H64" s="20"/>
      <c r="I64" s="20"/>
      <c r="J64" s="20">
        <f t="shared" si="4"/>
        <v>0</v>
      </c>
      <c r="K64" s="20"/>
      <c r="L64" s="20"/>
      <c r="M64" s="20"/>
      <c r="N64" s="20">
        <f t="shared" si="6"/>
        <v>0</v>
      </c>
      <c r="O64" s="21"/>
      <c r="P64" s="22"/>
      <c r="Q64" s="22"/>
      <c r="R64" s="22"/>
      <c r="S64" s="23"/>
      <c r="T64" s="23"/>
      <c r="U64" s="23"/>
      <c r="V64" s="23"/>
      <c r="W64" s="23"/>
    </row>
    <row r="65" spans="1:23" ht="12.75" customHeight="1" x14ac:dyDescent="0.2">
      <c r="A65" s="68"/>
      <c r="B65" s="79" t="s">
        <v>50</v>
      </c>
      <c r="C65" s="20">
        <f t="shared" si="7"/>
        <v>32331</v>
      </c>
      <c r="D65" s="20">
        <f t="shared" si="8"/>
        <v>32331</v>
      </c>
      <c r="E65" s="20">
        <f t="shared" si="10"/>
        <v>0</v>
      </c>
      <c r="F65" s="20">
        <f t="shared" si="9"/>
        <v>32331</v>
      </c>
      <c r="G65" s="20"/>
      <c r="H65" s="20"/>
      <c r="I65" s="20"/>
      <c r="J65" s="20">
        <f t="shared" si="4"/>
        <v>0</v>
      </c>
      <c r="K65" s="20"/>
      <c r="L65" s="20"/>
      <c r="M65" s="20"/>
      <c r="N65" s="20">
        <f t="shared" si="6"/>
        <v>0</v>
      </c>
      <c r="O65" s="21"/>
      <c r="P65" s="22"/>
      <c r="Q65" s="22"/>
      <c r="R65" s="22"/>
      <c r="S65" s="23"/>
      <c r="T65" s="23"/>
      <c r="U65" s="23"/>
      <c r="V65" s="23"/>
      <c r="W65" s="23"/>
    </row>
    <row r="66" spans="1:23" ht="12.75" customHeight="1" x14ac:dyDescent="0.2">
      <c r="A66" s="68"/>
      <c r="B66" s="79" t="s">
        <v>21</v>
      </c>
      <c r="C66" s="20">
        <f t="shared" si="7"/>
        <v>1813609</v>
      </c>
      <c r="D66" s="20">
        <f t="shared" si="8"/>
        <v>1053468</v>
      </c>
      <c r="E66" s="20">
        <f t="shared" si="10"/>
        <v>-13500</v>
      </c>
      <c r="F66" s="20">
        <f t="shared" si="9"/>
        <v>1039968</v>
      </c>
      <c r="G66" s="20"/>
      <c r="H66" s="20"/>
      <c r="I66" s="20"/>
      <c r="J66" s="20">
        <f t="shared" si="4"/>
        <v>0</v>
      </c>
      <c r="K66" s="20"/>
      <c r="L66" s="20"/>
      <c r="M66" s="20"/>
      <c r="N66" s="20">
        <f t="shared" si="6"/>
        <v>0</v>
      </c>
      <c r="O66" s="21"/>
      <c r="P66" s="22"/>
      <c r="Q66" s="22"/>
      <c r="R66" s="22"/>
      <c r="S66" s="23"/>
      <c r="T66" s="23"/>
      <c r="U66" s="23"/>
      <c r="V66" s="23"/>
      <c r="W66" s="23"/>
    </row>
    <row r="67" spans="1:23" ht="12.75" customHeight="1" x14ac:dyDescent="0.2">
      <c r="A67" s="68"/>
      <c r="B67" s="70" t="s">
        <v>20</v>
      </c>
      <c r="C67" s="20">
        <f t="shared" si="7"/>
        <v>1556179</v>
      </c>
      <c r="D67" s="20">
        <f t="shared" si="8"/>
        <v>1661011</v>
      </c>
      <c r="E67" s="20">
        <f t="shared" si="10"/>
        <v>-333338</v>
      </c>
      <c r="F67" s="20">
        <f t="shared" si="9"/>
        <v>1327673</v>
      </c>
      <c r="G67" s="20"/>
      <c r="H67" s="20"/>
      <c r="I67" s="20"/>
      <c r="J67" s="20">
        <f t="shared" si="4"/>
        <v>0</v>
      </c>
      <c r="K67" s="20"/>
      <c r="L67" s="20"/>
      <c r="M67" s="20"/>
      <c r="N67" s="20">
        <f t="shared" si="6"/>
        <v>0</v>
      </c>
      <c r="O67" s="21"/>
      <c r="P67" s="22"/>
      <c r="Q67" s="22"/>
      <c r="R67" s="22"/>
      <c r="S67" s="23"/>
      <c r="T67" s="23"/>
      <c r="U67" s="23"/>
      <c r="V67" s="23"/>
      <c r="W67" s="23"/>
    </row>
    <row r="68" spans="1:23" ht="12.75" customHeight="1" x14ac:dyDescent="0.2">
      <c r="A68" s="68"/>
      <c r="B68" s="79" t="s">
        <v>132</v>
      </c>
      <c r="C68" s="20">
        <f t="shared" si="7"/>
        <v>271503</v>
      </c>
      <c r="D68" s="20">
        <f t="shared" si="8"/>
        <v>182762</v>
      </c>
      <c r="E68" s="20">
        <f t="shared" si="10"/>
        <v>-84963</v>
      </c>
      <c r="F68" s="20">
        <f t="shared" si="9"/>
        <v>97799</v>
      </c>
      <c r="G68" s="20"/>
      <c r="H68" s="20"/>
      <c r="I68" s="20"/>
      <c r="J68" s="20">
        <f t="shared" si="4"/>
        <v>0</v>
      </c>
      <c r="K68" s="20"/>
      <c r="L68" s="20"/>
      <c r="M68" s="20"/>
      <c r="N68" s="20">
        <f t="shared" si="6"/>
        <v>0</v>
      </c>
      <c r="O68" s="21"/>
      <c r="P68" s="22"/>
      <c r="Q68" s="22"/>
      <c r="R68" s="22"/>
      <c r="S68" s="23"/>
      <c r="T68" s="23"/>
      <c r="U68" s="23"/>
      <c r="V68" s="23"/>
      <c r="W68" s="23"/>
    </row>
    <row r="69" spans="1:23" ht="16.5" customHeight="1" x14ac:dyDescent="0.2">
      <c r="A69" s="94" t="s">
        <v>14</v>
      </c>
      <c r="B69" s="94"/>
      <c r="C69" s="27">
        <f t="shared" si="7"/>
        <v>12296333</v>
      </c>
      <c r="D69" s="27">
        <f t="shared" si="8"/>
        <v>16815306</v>
      </c>
      <c r="E69" s="27">
        <f t="shared" si="10"/>
        <v>9187230</v>
      </c>
      <c r="F69" s="27">
        <f t="shared" si="9"/>
        <v>26002536</v>
      </c>
      <c r="G69" s="28">
        <f>SUM(G8:G68)</f>
        <v>157185</v>
      </c>
      <c r="H69" s="28">
        <f>SUM(H8:H68)</f>
        <v>156847</v>
      </c>
      <c r="I69" s="28">
        <f>SUM(I8:I68)</f>
        <v>-10430</v>
      </c>
      <c r="J69" s="27">
        <f>SUM(H69:I69)</f>
        <v>146417</v>
      </c>
      <c r="K69" s="28">
        <f>SUM(K8:K68)</f>
        <v>24342</v>
      </c>
      <c r="L69" s="28">
        <f>SUM(L8:L68)</f>
        <v>24222</v>
      </c>
      <c r="M69" s="28">
        <f>SUM(M8:M68)</f>
        <v>-4245</v>
      </c>
      <c r="N69" s="28">
        <f>SUM(N8:N68)</f>
        <v>19977</v>
      </c>
      <c r="O69" s="29"/>
      <c r="P69" s="29"/>
      <c r="Q69" s="29"/>
      <c r="R69" s="29"/>
      <c r="S69" s="30"/>
      <c r="T69" s="23"/>
      <c r="U69" s="23"/>
      <c r="V69" s="23"/>
      <c r="W69" s="23"/>
    </row>
    <row r="70" spans="1:23" ht="18.75" customHeight="1" x14ac:dyDescent="0.2">
      <c r="A70" s="95" t="s">
        <v>13</v>
      </c>
      <c r="B70" s="95"/>
      <c r="C70" s="20"/>
      <c r="D70" s="20"/>
      <c r="E70" s="20"/>
      <c r="F70" s="20"/>
      <c r="G70" s="31"/>
      <c r="H70" s="31"/>
      <c r="I70" s="31"/>
      <c r="J70" s="20"/>
      <c r="K70" s="32"/>
      <c r="L70" s="32"/>
      <c r="M70" s="32"/>
      <c r="N70" s="20">
        <f t="shared" ref="N70:N85" si="11">SUM(L70:M70)</f>
        <v>0</v>
      </c>
      <c r="O70" s="29"/>
      <c r="P70" s="22"/>
      <c r="Q70" s="22"/>
      <c r="R70" s="22"/>
      <c r="S70" s="23"/>
      <c r="T70" s="23"/>
      <c r="U70" s="23"/>
      <c r="V70" s="23"/>
      <c r="W70" s="23"/>
    </row>
    <row r="71" spans="1:23" ht="13.15" customHeight="1" x14ac:dyDescent="0.2">
      <c r="A71" s="69" t="s">
        <v>63</v>
      </c>
      <c r="B71" s="73" t="s">
        <v>34</v>
      </c>
      <c r="C71" s="20">
        <f t="shared" ref="C71:C90" si="12">SUM(G71,K71,C161,G161,K161,O161,C251,G251,K251,O251,C341,G341)</f>
        <v>140416</v>
      </c>
      <c r="D71" s="20">
        <f t="shared" ref="D71:D90" si="13">SUM(H71,L71,D161,H161,L161,P161,D251,H251,L251,P251,D341,H341)</f>
        <v>124119</v>
      </c>
      <c r="E71" s="20">
        <f t="shared" ref="E71:E90" si="14">SUM(I71,M71,E161,I161,M161,Q161,E251,I251,M251,Q251,E341,I341)</f>
        <v>-31218</v>
      </c>
      <c r="F71" s="20">
        <f t="shared" ref="F71:F90" si="15">SUM(J71,N71,F161,J161,N161,R161,F251,J251,N251,R251,F341,J341)</f>
        <v>92901</v>
      </c>
      <c r="G71" s="31">
        <v>99545</v>
      </c>
      <c r="H71" s="31">
        <v>85725</v>
      </c>
      <c r="I71" s="31">
        <v>-21098</v>
      </c>
      <c r="J71" s="20">
        <f t="shared" ref="J71:J79" si="16">SUM(H71:I71)</f>
        <v>64627</v>
      </c>
      <c r="K71" s="33">
        <v>30039</v>
      </c>
      <c r="L71" s="33">
        <v>27562</v>
      </c>
      <c r="M71" s="33">
        <v>-10120</v>
      </c>
      <c r="N71" s="20">
        <f t="shared" si="11"/>
        <v>17442</v>
      </c>
      <c r="O71" s="34"/>
      <c r="P71" s="22"/>
      <c r="Q71" s="22"/>
      <c r="R71" s="22"/>
      <c r="S71" s="23"/>
      <c r="T71" s="23"/>
      <c r="U71" s="23"/>
      <c r="V71" s="23"/>
      <c r="W71" s="23"/>
    </row>
    <row r="72" spans="1:23" ht="13.15" customHeight="1" x14ac:dyDescent="0.2">
      <c r="A72" s="69" t="s">
        <v>66</v>
      </c>
      <c r="B72" s="70" t="s">
        <v>8</v>
      </c>
      <c r="C72" s="20">
        <f t="shared" si="12"/>
        <v>18168</v>
      </c>
      <c r="D72" s="20">
        <f t="shared" si="13"/>
        <v>18168</v>
      </c>
      <c r="E72" s="20">
        <f t="shared" si="14"/>
        <v>0</v>
      </c>
      <c r="F72" s="20">
        <f t="shared" si="15"/>
        <v>18168</v>
      </c>
      <c r="G72" s="31">
        <v>10340</v>
      </c>
      <c r="H72" s="31">
        <v>10340</v>
      </c>
      <c r="I72" s="31"/>
      <c r="J72" s="20">
        <f t="shared" si="16"/>
        <v>10340</v>
      </c>
      <c r="K72" s="33">
        <v>5036</v>
      </c>
      <c r="L72" s="33">
        <v>5036</v>
      </c>
      <c r="M72" s="33"/>
      <c r="N72" s="20">
        <f t="shared" si="11"/>
        <v>5036</v>
      </c>
      <c r="O72" s="34"/>
      <c r="P72" s="22"/>
      <c r="Q72" s="22"/>
      <c r="R72" s="22"/>
      <c r="S72" s="23"/>
      <c r="T72" s="23"/>
      <c r="U72" s="23"/>
      <c r="V72" s="23"/>
      <c r="W72" s="23"/>
    </row>
    <row r="73" spans="1:23" ht="13.15" customHeight="1" x14ac:dyDescent="0.2">
      <c r="A73" s="69" t="s">
        <v>108</v>
      </c>
      <c r="B73" s="75" t="s">
        <v>144</v>
      </c>
      <c r="C73" s="20">
        <f t="shared" si="12"/>
        <v>0</v>
      </c>
      <c r="D73" s="20">
        <f t="shared" si="13"/>
        <v>0</v>
      </c>
      <c r="E73" s="20">
        <f t="shared" si="14"/>
        <v>0</v>
      </c>
      <c r="F73" s="20">
        <f t="shared" si="15"/>
        <v>0</v>
      </c>
      <c r="G73" s="31"/>
      <c r="H73" s="31"/>
      <c r="I73" s="31"/>
      <c r="J73" s="20">
        <f t="shared" si="16"/>
        <v>0</v>
      </c>
      <c r="K73" s="33"/>
      <c r="L73" s="33"/>
      <c r="M73" s="33"/>
      <c r="N73" s="20">
        <f t="shared" si="11"/>
        <v>0</v>
      </c>
      <c r="O73" s="34"/>
      <c r="P73" s="22"/>
      <c r="Q73" s="22"/>
      <c r="R73" s="22"/>
      <c r="S73" s="23"/>
      <c r="T73" s="23"/>
      <c r="U73" s="23"/>
      <c r="V73" s="23"/>
      <c r="W73" s="23"/>
    </row>
    <row r="74" spans="1:23" ht="13.15" customHeight="1" x14ac:dyDescent="0.2">
      <c r="A74" s="68" t="s">
        <v>109</v>
      </c>
      <c r="B74" s="74" t="s">
        <v>31</v>
      </c>
      <c r="C74" s="20">
        <f t="shared" si="12"/>
        <v>18263</v>
      </c>
      <c r="D74" s="20">
        <f t="shared" si="13"/>
        <v>4147</v>
      </c>
      <c r="E74" s="20">
        <f t="shared" si="14"/>
        <v>0</v>
      </c>
      <c r="F74" s="20">
        <f t="shared" si="15"/>
        <v>4147</v>
      </c>
      <c r="G74" s="31"/>
      <c r="H74" s="31"/>
      <c r="I74" s="31"/>
      <c r="J74" s="20">
        <f t="shared" si="16"/>
        <v>0</v>
      </c>
      <c r="K74" s="33"/>
      <c r="L74" s="33"/>
      <c r="M74" s="33"/>
      <c r="N74" s="20">
        <f t="shared" si="11"/>
        <v>0</v>
      </c>
      <c r="O74" s="34"/>
      <c r="P74" s="22"/>
      <c r="Q74" s="22"/>
      <c r="R74" s="22"/>
      <c r="S74" s="23"/>
      <c r="T74" s="23"/>
      <c r="U74" s="23"/>
      <c r="V74" s="23"/>
      <c r="W74" s="23"/>
    </row>
    <row r="75" spans="1:23" ht="12.75" customHeight="1" x14ac:dyDescent="0.2">
      <c r="A75" s="68" t="s">
        <v>133</v>
      </c>
      <c r="B75" s="70" t="s">
        <v>134</v>
      </c>
      <c r="C75" s="20">
        <f t="shared" si="12"/>
        <v>5925</v>
      </c>
      <c r="D75" s="20">
        <f t="shared" si="13"/>
        <v>5925</v>
      </c>
      <c r="E75" s="20">
        <f t="shared" si="14"/>
        <v>0</v>
      </c>
      <c r="F75" s="20">
        <f t="shared" si="15"/>
        <v>5925</v>
      </c>
      <c r="G75" s="31"/>
      <c r="H75" s="31"/>
      <c r="I75" s="31"/>
      <c r="J75" s="20">
        <f t="shared" si="16"/>
        <v>0</v>
      </c>
      <c r="K75" s="33"/>
      <c r="L75" s="33"/>
      <c r="M75" s="33"/>
      <c r="N75" s="20">
        <f t="shared" si="11"/>
        <v>0</v>
      </c>
      <c r="O75" s="34"/>
      <c r="P75" s="22"/>
      <c r="Q75" s="22"/>
      <c r="R75" s="22"/>
      <c r="S75" s="23"/>
      <c r="T75" s="23"/>
      <c r="U75" s="23"/>
      <c r="V75" s="23"/>
      <c r="W75" s="23"/>
    </row>
    <row r="76" spans="1:23" ht="12.75" customHeight="1" x14ac:dyDescent="0.2">
      <c r="A76" s="68" t="s">
        <v>90</v>
      </c>
      <c r="B76" s="70" t="s">
        <v>32</v>
      </c>
      <c r="C76" s="20">
        <f t="shared" si="12"/>
        <v>11048</v>
      </c>
      <c r="D76" s="20">
        <f t="shared" si="13"/>
        <v>11048</v>
      </c>
      <c r="E76" s="20">
        <f t="shared" si="14"/>
        <v>-40</v>
      </c>
      <c r="F76" s="20">
        <f t="shared" si="15"/>
        <v>11008</v>
      </c>
      <c r="G76" s="31"/>
      <c r="H76" s="31"/>
      <c r="I76" s="31"/>
      <c r="J76" s="20">
        <f t="shared" si="16"/>
        <v>0</v>
      </c>
      <c r="K76" s="33"/>
      <c r="L76" s="33"/>
      <c r="M76" s="33"/>
      <c r="N76" s="20">
        <f t="shared" si="11"/>
        <v>0</v>
      </c>
      <c r="O76" s="34"/>
      <c r="P76" s="22"/>
      <c r="Q76" s="22"/>
      <c r="R76" s="22"/>
      <c r="S76" s="23"/>
      <c r="T76" s="23"/>
      <c r="U76" s="23"/>
      <c r="V76" s="23"/>
      <c r="W76" s="23"/>
    </row>
    <row r="77" spans="1:23" ht="12.75" customHeight="1" x14ac:dyDescent="0.2">
      <c r="A77" s="68" t="s">
        <v>91</v>
      </c>
      <c r="B77" s="70" t="s">
        <v>33</v>
      </c>
      <c r="C77" s="20">
        <f t="shared" si="12"/>
        <v>142</v>
      </c>
      <c r="D77" s="20">
        <f t="shared" si="13"/>
        <v>142</v>
      </c>
      <c r="E77" s="20">
        <f t="shared" si="14"/>
        <v>0</v>
      </c>
      <c r="F77" s="20">
        <f t="shared" si="15"/>
        <v>142</v>
      </c>
      <c r="G77" s="31">
        <v>80</v>
      </c>
      <c r="H77" s="31">
        <v>80</v>
      </c>
      <c r="I77" s="31"/>
      <c r="J77" s="20">
        <f t="shared" si="16"/>
        <v>80</v>
      </c>
      <c r="K77" s="33">
        <v>40</v>
      </c>
      <c r="L77" s="33">
        <v>40</v>
      </c>
      <c r="M77" s="33"/>
      <c r="N77" s="20">
        <f t="shared" si="11"/>
        <v>40</v>
      </c>
      <c r="O77" s="34"/>
      <c r="P77" s="22"/>
      <c r="Q77" s="22"/>
      <c r="R77" s="22"/>
      <c r="S77" s="23"/>
      <c r="T77" s="23"/>
      <c r="U77" s="23"/>
      <c r="V77" s="23"/>
      <c r="W77" s="23"/>
    </row>
    <row r="78" spans="1:23" ht="12.75" customHeight="1" x14ac:dyDescent="0.2">
      <c r="A78" s="68" t="s">
        <v>97</v>
      </c>
      <c r="B78" s="70" t="s">
        <v>53</v>
      </c>
      <c r="C78" s="20">
        <f t="shared" si="12"/>
        <v>695</v>
      </c>
      <c r="D78" s="20">
        <f t="shared" si="13"/>
        <v>695</v>
      </c>
      <c r="E78" s="20">
        <f t="shared" si="14"/>
        <v>0</v>
      </c>
      <c r="F78" s="20">
        <f t="shared" si="15"/>
        <v>695</v>
      </c>
      <c r="G78" s="31">
        <v>394</v>
      </c>
      <c r="H78" s="31">
        <v>394</v>
      </c>
      <c r="I78" s="31"/>
      <c r="J78" s="20">
        <f t="shared" si="16"/>
        <v>394</v>
      </c>
      <c r="K78" s="33">
        <v>195</v>
      </c>
      <c r="L78" s="33">
        <v>195</v>
      </c>
      <c r="M78" s="33"/>
      <c r="N78" s="20">
        <f t="shared" si="11"/>
        <v>195</v>
      </c>
      <c r="O78" s="34"/>
      <c r="P78" s="22"/>
      <c r="Q78" s="22"/>
      <c r="R78" s="22"/>
      <c r="S78" s="23"/>
      <c r="T78" s="23"/>
      <c r="U78" s="23"/>
      <c r="V78" s="23"/>
      <c r="W78" s="23"/>
    </row>
    <row r="79" spans="1:23" ht="12.75" customHeight="1" x14ac:dyDescent="0.2">
      <c r="A79" s="68" t="s">
        <v>98</v>
      </c>
      <c r="B79" s="70" t="s">
        <v>121</v>
      </c>
      <c r="C79" s="20">
        <f t="shared" si="12"/>
        <v>352</v>
      </c>
      <c r="D79" s="20">
        <f t="shared" si="13"/>
        <v>352</v>
      </c>
      <c r="E79" s="20">
        <f t="shared" si="14"/>
        <v>0</v>
      </c>
      <c r="F79" s="20">
        <f t="shared" si="15"/>
        <v>352</v>
      </c>
      <c r="G79" s="31">
        <v>200</v>
      </c>
      <c r="H79" s="31">
        <v>200</v>
      </c>
      <c r="I79" s="31"/>
      <c r="J79" s="20">
        <f t="shared" si="16"/>
        <v>200</v>
      </c>
      <c r="K79" s="33">
        <v>98</v>
      </c>
      <c r="L79" s="33">
        <v>98</v>
      </c>
      <c r="M79" s="33"/>
      <c r="N79" s="20">
        <f t="shared" si="11"/>
        <v>98</v>
      </c>
      <c r="O79" s="34"/>
      <c r="P79" s="22"/>
      <c r="Q79" s="22"/>
      <c r="R79" s="22"/>
      <c r="S79" s="23"/>
      <c r="T79" s="23"/>
      <c r="U79" s="23"/>
      <c r="V79" s="23"/>
      <c r="W79" s="23"/>
    </row>
    <row r="80" spans="1:23" ht="12.75" customHeight="1" x14ac:dyDescent="0.2">
      <c r="A80" s="68" t="s">
        <v>99</v>
      </c>
      <c r="B80" s="70" t="s">
        <v>141</v>
      </c>
      <c r="C80" s="20">
        <f t="shared" si="12"/>
        <v>879</v>
      </c>
      <c r="D80" s="20">
        <f t="shared" si="13"/>
        <v>879</v>
      </c>
      <c r="E80" s="20">
        <f t="shared" si="14"/>
        <v>0</v>
      </c>
      <c r="F80" s="20">
        <f t="shared" si="15"/>
        <v>879</v>
      </c>
      <c r="G80" s="31">
        <v>500</v>
      </c>
      <c r="H80" s="31">
        <v>500</v>
      </c>
      <c r="I80" s="31"/>
      <c r="J80" s="20">
        <f t="shared" ref="J80:J85" si="17">SUM(H80:I80)</f>
        <v>500</v>
      </c>
      <c r="K80" s="33">
        <v>244</v>
      </c>
      <c r="L80" s="33">
        <v>244</v>
      </c>
      <c r="M80" s="33"/>
      <c r="N80" s="20">
        <f t="shared" si="11"/>
        <v>244</v>
      </c>
      <c r="O80" s="34"/>
      <c r="P80" s="34"/>
      <c r="Q80" s="34"/>
      <c r="R80" s="34"/>
      <c r="S80" s="23"/>
      <c r="T80" s="23"/>
      <c r="U80" s="23"/>
      <c r="V80" s="23"/>
      <c r="W80" s="23"/>
    </row>
    <row r="81" spans="1:23" ht="12.75" customHeight="1" x14ac:dyDescent="0.2">
      <c r="A81" s="68"/>
      <c r="B81" s="70" t="s">
        <v>49</v>
      </c>
      <c r="C81" s="20">
        <f t="shared" si="12"/>
        <v>172089</v>
      </c>
      <c r="D81" s="20">
        <f t="shared" si="13"/>
        <v>172089</v>
      </c>
      <c r="E81" s="20">
        <f t="shared" si="14"/>
        <v>-132287</v>
      </c>
      <c r="F81" s="20">
        <f t="shared" si="15"/>
        <v>39802</v>
      </c>
      <c r="G81" s="31"/>
      <c r="H81" s="31"/>
      <c r="I81" s="31"/>
      <c r="J81" s="20">
        <f t="shared" si="17"/>
        <v>0</v>
      </c>
      <c r="K81" s="33"/>
      <c r="L81" s="33"/>
      <c r="M81" s="33"/>
      <c r="N81" s="20">
        <f t="shared" si="11"/>
        <v>0</v>
      </c>
      <c r="O81" s="34"/>
      <c r="P81" s="22"/>
      <c r="Q81" s="34"/>
      <c r="R81" s="34"/>
      <c r="S81" s="23"/>
      <c r="T81" s="23"/>
      <c r="U81" s="23"/>
      <c r="V81" s="23"/>
      <c r="W81" s="23"/>
    </row>
    <row r="82" spans="1:23" ht="12.75" customHeight="1" x14ac:dyDescent="0.2">
      <c r="A82" s="68"/>
      <c r="B82" s="78" t="s">
        <v>18</v>
      </c>
      <c r="C82" s="20">
        <f t="shared" si="12"/>
        <v>0</v>
      </c>
      <c r="D82" s="20">
        <f t="shared" si="13"/>
        <v>0</v>
      </c>
      <c r="E82" s="20">
        <f t="shared" si="14"/>
        <v>0</v>
      </c>
      <c r="F82" s="20">
        <f t="shared" si="15"/>
        <v>0</v>
      </c>
      <c r="G82" s="31"/>
      <c r="H82" s="31"/>
      <c r="I82" s="31"/>
      <c r="J82" s="20">
        <f t="shared" si="17"/>
        <v>0</v>
      </c>
      <c r="K82" s="33"/>
      <c r="L82" s="33"/>
      <c r="M82" s="33"/>
      <c r="N82" s="20">
        <f t="shared" si="11"/>
        <v>0</v>
      </c>
      <c r="O82" s="34"/>
      <c r="P82" s="22"/>
      <c r="Q82" s="22"/>
      <c r="R82" s="22"/>
      <c r="S82" s="23"/>
      <c r="T82" s="23"/>
      <c r="U82" s="23"/>
      <c r="V82" s="23"/>
      <c r="W82" s="23"/>
    </row>
    <row r="83" spans="1:23" ht="12.75" customHeight="1" x14ac:dyDescent="0.2">
      <c r="A83" s="68"/>
      <c r="B83" s="79" t="s">
        <v>19</v>
      </c>
      <c r="C83" s="20">
        <f t="shared" si="12"/>
        <v>3325</v>
      </c>
      <c r="D83" s="20">
        <f t="shared" si="13"/>
        <v>8245</v>
      </c>
      <c r="E83" s="20">
        <f t="shared" si="14"/>
        <v>372</v>
      </c>
      <c r="F83" s="20">
        <f t="shared" si="15"/>
        <v>8617</v>
      </c>
      <c r="G83" s="31"/>
      <c r="H83" s="31"/>
      <c r="I83" s="31"/>
      <c r="J83" s="20">
        <f t="shared" si="17"/>
        <v>0</v>
      </c>
      <c r="K83" s="33"/>
      <c r="L83" s="33"/>
      <c r="M83" s="33"/>
      <c r="N83" s="20">
        <f t="shared" si="11"/>
        <v>0</v>
      </c>
      <c r="O83" s="34"/>
      <c r="P83" s="22"/>
      <c r="Q83" s="22"/>
      <c r="R83" s="22"/>
      <c r="S83" s="23"/>
      <c r="T83" s="23"/>
      <c r="U83" s="23"/>
      <c r="V83" s="23"/>
      <c r="W83" s="23"/>
    </row>
    <row r="84" spans="1:23" ht="12.75" customHeight="1" x14ac:dyDescent="0.2">
      <c r="A84" s="68"/>
      <c r="B84" s="79" t="s">
        <v>50</v>
      </c>
      <c r="C84" s="20">
        <f t="shared" si="12"/>
        <v>100804</v>
      </c>
      <c r="D84" s="20">
        <f t="shared" si="13"/>
        <v>76532</v>
      </c>
      <c r="E84" s="20">
        <f t="shared" si="14"/>
        <v>8081</v>
      </c>
      <c r="F84" s="20">
        <f t="shared" si="15"/>
        <v>84613</v>
      </c>
      <c r="G84" s="31"/>
      <c r="H84" s="31"/>
      <c r="I84" s="31"/>
      <c r="J84" s="20">
        <f t="shared" si="17"/>
        <v>0</v>
      </c>
      <c r="K84" s="33"/>
      <c r="L84" s="33"/>
      <c r="M84" s="33"/>
      <c r="N84" s="20">
        <f t="shared" si="11"/>
        <v>0</v>
      </c>
      <c r="O84" s="34"/>
      <c r="P84" s="22"/>
      <c r="Q84" s="34"/>
      <c r="R84" s="34"/>
      <c r="S84" s="23"/>
      <c r="T84" s="23"/>
      <c r="U84" s="23"/>
      <c r="V84" s="23"/>
      <c r="W84" s="23"/>
    </row>
    <row r="85" spans="1:23" ht="16.899999999999999" customHeight="1" x14ac:dyDescent="0.2">
      <c r="A85" s="68"/>
      <c r="B85" s="70" t="s">
        <v>20</v>
      </c>
      <c r="C85" s="20">
        <f t="shared" si="12"/>
        <v>978082</v>
      </c>
      <c r="D85" s="20">
        <f t="shared" si="13"/>
        <v>794906</v>
      </c>
      <c r="E85" s="20">
        <f t="shared" si="14"/>
        <v>-52047</v>
      </c>
      <c r="F85" s="20">
        <f t="shared" si="15"/>
        <v>742859</v>
      </c>
      <c r="G85" s="32"/>
      <c r="H85" s="32"/>
      <c r="I85" s="32"/>
      <c r="J85" s="20">
        <f t="shared" si="17"/>
        <v>0</v>
      </c>
      <c r="K85" s="32"/>
      <c r="L85" s="32"/>
      <c r="M85" s="32"/>
      <c r="N85" s="20">
        <f t="shared" si="11"/>
        <v>0</v>
      </c>
      <c r="O85" s="29"/>
      <c r="P85" s="29"/>
      <c r="Q85" s="29"/>
      <c r="R85" s="29"/>
      <c r="S85" s="30"/>
      <c r="T85" s="23"/>
      <c r="U85" s="23"/>
      <c r="V85" s="23"/>
      <c r="W85" s="23"/>
    </row>
    <row r="86" spans="1:23" ht="17.25" customHeight="1" x14ac:dyDescent="0.2">
      <c r="A86" s="87" t="s">
        <v>15</v>
      </c>
      <c r="B86" s="88"/>
      <c r="C86" s="27">
        <f t="shared" si="12"/>
        <v>1450188</v>
      </c>
      <c r="D86" s="27">
        <f t="shared" si="13"/>
        <v>1217247</v>
      </c>
      <c r="E86" s="27">
        <f t="shared" si="14"/>
        <v>-207139</v>
      </c>
      <c r="F86" s="27">
        <f t="shared" si="15"/>
        <v>1010108</v>
      </c>
      <c r="G86" s="27">
        <f>SUM(G71:G85)</f>
        <v>111059</v>
      </c>
      <c r="H86" s="27">
        <f t="shared" ref="H86:N86" si="18">SUM(H71:H85)</f>
        <v>97239</v>
      </c>
      <c r="I86" s="27">
        <f t="shared" si="18"/>
        <v>-21098</v>
      </c>
      <c r="J86" s="27">
        <f t="shared" si="18"/>
        <v>76141</v>
      </c>
      <c r="K86" s="27">
        <f t="shared" si="18"/>
        <v>35652</v>
      </c>
      <c r="L86" s="27">
        <f t="shared" si="18"/>
        <v>33175</v>
      </c>
      <c r="M86" s="27">
        <f t="shared" si="18"/>
        <v>-10120</v>
      </c>
      <c r="N86" s="27">
        <f t="shared" si="18"/>
        <v>23055</v>
      </c>
      <c r="O86" s="29"/>
      <c r="P86" s="29"/>
      <c r="Q86" s="29"/>
      <c r="R86" s="29"/>
      <c r="S86" s="30"/>
      <c r="T86" s="23"/>
      <c r="U86" s="23"/>
      <c r="V86" s="23"/>
      <c r="W86" s="23"/>
    </row>
    <row r="87" spans="1:23" s="40" customFormat="1" ht="16.899999999999999" customHeight="1" x14ac:dyDescent="0.25">
      <c r="A87" s="97" t="s">
        <v>11</v>
      </c>
      <c r="B87" s="98"/>
      <c r="C87" s="35">
        <f t="shared" si="12"/>
        <v>13746521</v>
      </c>
      <c r="D87" s="35">
        <f t="shared" si="13"/>
        <v>18032553</v>
      </c>
      <c r="E87" s="35">
        <f t="shared" si="14"/>
        <v>8980091</v>
      </c>
      <c r="F87" s="35">
        <f t="shared" si="15"/>
        <v>27012644</v>
      </c>
      <c r="G87" s="36">
        <f>SUM(G69,G86)</f>
        <v>268244</v>
      </c>
      <c r="H87" s="36">
        <f t="shared" ref="H87:N87" si="19">SUM(H69,H86)</f>
        <v>254086</v>
      </c>
      <c r="I87" s="36">
        <f t="shared" si="19"/>
        <v>-31528</v>
      </c>
      <c r="J87" s="36">
        <f t="shared" si="19"/>
        <v>222558</v>
      </c>
      <c r="K87" s="36">
        <f t="shared" si="19"/>
        <v>59994</v>
      </c>
      <c r="L87" s="36">
        <f t="shared" si="19"/>
        <v>57397</v>
      </c>
      <c r="M87" s="36">
        <f t="shared" si="19"/>
        <v>-14365</v>
      </c>
      <c r="N87" s="36">
        <f t="shared" si="19"/>
        <v>43032</v>
      </c>
      <c r="O87" s="37"/>
      <c r="P87" s="37"/>
      <c r="Q87" s="37"/>
      <c r="R87" s="37"/>
      <c r="S87" s="39"/>
      <c r="T87" s="38"/>
      <c r="U87" s="38"/>
      <c r="V87" s="38"/>
      <c r="W87" s="38"/>
    </row>
    <row r="88" spans="1:23" ht="16.899999999999999" customHeight="1" x14ac:dyDescent="0.25">
      <c r="A88" s="84" t="s">
        <v>45</v>
      </c>
      <c r="B88" s="85"/>
      <c r="C88" s="35">
        <f t="shared" si="12"/>
        <v>1930838</v>
      </c>
      <c r="D88" s="35">
        <f t="shared" si="13"/>
        <v>2014843</v>
      </c>
      <c r="E88" s="35">
        <f t="shared" si="14"/>
        <v>-201413</v>
      </c>
      <c r="F88" s="35">
        <f t="shared" si="15"/>
        <v>1813430</v>
      </c>
      <c r="G88" s="35">
        <v>1253982</v>
      </c>
      <c r="H88" s="35">
        <v>1348498</v>
      </c>
      <c r="I88" s="35">
        <v>-94213</v>
      </c>
      <c r="J88" s="35">
        <f>SUM(H88:I88)</f>
        <v>1254285</v>
      </c>
      <c r="K88" s="35">
        <v>224515</v>
      </c>
      <c r="L88" s="35">
        <v>240403</v>
      </c>
      <c r="M88" s="35">
        <v>-27429</v>
      </c>
      <c r="N88" s="35">
        <f>SUM(L88:M88)</f>
        <v>212974</v>
      </c>
      <c r="O88" s="41"/>
      <c r="P88" s="41"/>
      <c r="Q88" s="41"/>
      <c r="R88" s="41"/>
      <c r="S88" s="23"/>
      <c r="T88" s="23"/>
      <c r="U88" s="23"/>
      <c r="V88" s="23"/>
      <c r="W88" s="23"/>
    </row>
    <row r="89" spans="1:23" ht="16.899999999999999" customHeight="1" x14ac:dyDescent="0.25">
      <c r="A89" s="84" t="s">
        <v>46</v>
      </c>
      <c r="B89" s="85"/>
      <c r="C89" s="35">
        <f t="shared" si="12"/>
        <v>876791</v>
      </c>
      <c r="D89" s="35">
        <f t="shared" si="13"/>
        <v>869454</v>
      </c>
      <c r="E89" s="35">
        <f t="shared" si="14"/>
        <v>-207279</v>
      </c>
      <c r="F89" s="35">
        <f t="shared" si="15"/>
        <v>662175</v>
      </c>
      <c r="G89" s="35">
        <v>613914</v>
      </c>
      <c r="H89" s="35">
        <v>595203</v>
      </c>
      <c r="I89" s="35">
        <v>-116746</v>
      </c>
      <c r="J89" s="35">
        <f>SUM(H89:I89)</f>
        <v>478457</v>
      </c>
      <c r="K89" s="35">
        <v>116883</v>
      </c>
      <c r="L89" s="35">
        <v>113609</v>
      </c>
      <c r="M89" s="35">
        <v>-30647</v>
      </c>
      <c r="N89" s="35">
        <f>SUM(L89:M89)</f>
        <v>82962</v>
      </c>
      <c r="O89" s="41"/>
      <c r="P89" s="41"/>
      <c r="Q89" s="41"/>
      <c r="R89" s="41"/>
      <c r="S89" s="23"/>
      <c r="T89" s="23"/>
      <c r="U89" s="23"/>
      <c r="V89" s="23"/>
      <c r="W89" s="23"/>
    </row>
    <row r="90" spans="1:23" ht="20.25" customHeight="1" x14ac:dyDescent="0.25">
      <c r="A90" s="84" t="s">
        <v>10</v>
      </c>
      <c r="B90" s="85"/>
      <c r="C90" s="35">
        <f t="shared" si="12"/>
        <v>16554150</v>
      </c>
      <c r="D90" s="35">
        <f t="shared" si="13"/>
        <v>20916850</v>
      </c>
      <c r="E90" s="35">
        <f t="shared" si="14"/>
        <v>8571399</v>
      </c>
      <c r="F90" s="35">
        <f t="shared" si="15"/>
        <v>29488249</v>
      </c>
      <c r="G90" s="35">
        <f t="shared" ref="G90:N90" si="20">SUM(G87:G89)</f>
        <v>2136140</v>
      </c>
      <c r="H90" s="35">
        <f t="shared" si="20"/>
        <v>2197787</v>
      </c>
      <c r="I90" s="35">
        <f t="shared" si="20"/>
        <v>-242487</v>
      </c>
      <c r="J90" s="35">
        <f>SUM(J87:J89)</f>
        <v>1955300</v>
      </c>
      <c r="K90" s="35">
        <f t="shared" si="20"/>
        <v>401392</v>
      </c>
      <c r="L90" s="35">
        <f t="shared" si="20"/>
        <v>411409</v>
      </c>
      <c r="M90" s="35">
        <f t="shared" si="20"/>
        <v>-72441</v>
      </c>
      <c r="N90" s="35">
        <f t="shared" si="20"/>
        <v>338968</v>
      </c>
      <c r="O90" s="42"/>
      <c r="P90" s="42"/>
      <c r="Q90" s="42"/>
      <c r="R90" s="42"/>
      <c r="S90" s="23"/>
      <c r="T90" s="23"/>
      <c r="U90" s="23"/>
      <c r="V90" s="23"/>
      <c r="W90" s="23"/>
    </row>
    <row r="91" spans="1:23" ht="15" x14ac:dyDescent="0.2">
      <c r="B91" s="40"/>
      <c r="P91" s="1"/>
      <c r="Q91" s="1"/>
      <c r="R91" s="4" t="s">
        <v>16</v>
      </c>
    </row>
    <row r="92" spans="1:23" ht="15" customHeight="1" x14ac:dyDescent="0.2">
      <c r="B92" s="106" t="s">
        <v>135</v>
      </c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"/>
    </row>
    <row r="93" spans="1:23" ht="15" x14ac:dyDescent="0.2">
      <c r="B93" s="43"/>
      <c r="C93" s="43"/>
      <c r="D93" s="43"/>
      <c r="E93" s="43"/>
      <c r="F93" s="43"/>
      <c r="G93" s="43"/>
      <c r="H93" s="43"/>
      <c r="I93" s="43"/>
      <c r="J93" s="43"/>
      <c r="K93" s="120"/>
      <c r="L93" s="120"/>
      <c r="M93" s="120"/>
      <c r="N93" s="120"/>
      <c r="O93" s="120"/>
      <c r="P93" s="1"/>
      <c r="Q93" s="9"/>
      <c r="R93" s="9" t="s">
        <v>17</v>
      </c>
    </row>
    <row r="94" spans="1:23" s="23" customFormat="1" ht="12.6" customHeight="1" x14ac:dyDescent="0.2">
      <c r="A94" s="96" t="s">
        <v>62</v>
      </c>
      <c r="B94" s="99" t="s">
        <v>2</v>
      </c>
      <c r="C94" s="108" t="s">
        <v>1</v>
      </c>
      <c r="D94" s="109"/>
      <c r="E94" s="109"/>
      <c r="F94" s="110"/>
      <c r="G94" s="108" t="s">
        <v>36</v>
      </c>
      <c r="H94" s="109"/>
      <c r="I94" s="109"/>
      <c r="J94" s="110"/>
      <c r="K94" s="107" t="s">
        <v>43</v>
      </c>
      <c r="L94" s="107"/>
      <c r="M94" s="107"/>
      <c r="N94" s="107"/>
      <c r="O94" s="107"/>
      <c r="P94" s="107"/>
      <c r="Q94" s="107"/>
      <c r="R94" s="107"/>
    </row>
    <row r="95" spans="1:23" s="23" customFormat="1" ht="12.6" customHeight="1" x14ac:dyDescent="0.2">
      <c r="A95" s="96"/>
      <c r="B95" s="100"/>
      <c r="C95" s="111"/>
      <c r="D95" s="112"/>
      <c r="E95" s="112"/>
      <c r="F95" s="113"/>
      <c r="G95" s="111"/>
      <c r="H95" s="112"/>
      <c r="I95" s="112"/>
      <c r="J95" s="113"/>
      <c r="K95" s="107" t="s">
        <v>44</v>
      </c>
      <c r="L95" s="107"/>
      <c r="M95" s="107"/>
      <c r="N95" s="107"/>
      <c r="O95" s="107" t="s">
        <v>6</v>
      </c>
      <c r="P95" s="107"/>
      <c r="Q95" s="107"/>
      <c r="R95" s="107"/>
    </row>
    <row r="96" spans="1:23" s="23" customFormat="1" ht="25.9" customHeight="1" x14ac:dyDescent="0.2">
      <c r="A96" s="96"/>
      <c r="B96" s="101"/>
      <c r="C96" s="18" t="s">
        <v>136</v>
      </c>
      <c r="D96" s="10" t="s">
        <v>41</v>
      </c>
      <c r="E96" s="10" t="s">
        <v>42</v>
      </c>
      <c r="F96" s="10" t="s">
        <v>41</v>
      </c>
      <c r="G96" s="18" t="s">
        <v>136</v>
      </c>
      <c r="H96" s="10" t="s">
        <v>41</v>
      </c>
      <c r="I96" s="10" t="s">
        <v>42</v>
      </c>
      <c r="J96" s="10" t="s">
        <v>41</v>
      </c>
      <c r="K96" s="18" t="s">
        <v>136</v>
      </c>
      <c r="L96" s="10" t="s">
        <v>41</v>
      </c>
      <c r="M96" s="10" t="s">
        <v>42</v>
      </c>
      <c r="N96" s="10" t="s">
        <v>41</v>
      </c>
      <c r="O96" s="18" t="s">
        <v>136</v>
      </c>
      <c r="P96" s="10" t="s">
        <v>41</v>
      </c>
      <c r="Q96" s="10" t="s">
        <v>42</v>
      </c>
      <c r="R96" s="10" t="s">
        <v>41</v>
      </c>
    </row>
    <row r="97" spans="1:18" s="23" customFormat="1" ht="21.75" customHeight="1" x14ac:dyDescent="0.2">
      <c r="A97" s="89" t="s">
        <v>12</v>
      </c>
      <c r="B97" s="90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5"/>
      <c r="O97" s="46"/>
      <c r="P97" s="47"/>
      <c r="Q97" s="46"/>
      <c r="R97" s="48"/>
    </row>
    <row r="98" spans="1:18" ht="12.75" customHeight="1" x14ac:dyDescent="0.2">
      <c r="A98" s="69" t="s">
        <v>63</v>
      </c>
      <c r="B98" s="73" t="s">
        <v>34</v>
      </c>
      <c r="C98" s="20">
        <v>234447</v>
      </c>
      <c r="D98" s="20">
        <v>249281</v>
      </c>
      <c r="E98" s="71">
        <v>-22496</v>
      </c>
      <c r="F98" s="71">
        <f>SUM(D98:E98)</f>
        <v>226785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48"/>
    </row>
    <row r="99" spans="1:18" ht="12.75" customHeight="1" x14ac:dyDescent="0.2">
      <c r="A99" s="69" t="s">
        <v>64</v>
      </c>
      <c r="B99" s="74" t="s">
        <v>24</v>
      </c>
      <c r="C99" s="20">
        <v>1422</v>
      </c>
      <c r="D99" s="20">
        <v>1422</v>
      </c>
      <c r="E99" s="71"/>
      <c r="F99" s="71">
        <f t="shared" ref="F99:F140" si="21">SUM(D99:E99)</f>
        <v>1422</v>
      </c>
      <c r="G99" s="20"/>
      <c r="H99" s="20"/>
      <c r="I99" s="20"/>
      <c r="J99" s="20"/>
      <c r="K99" s="20"/>
      <c r="L99" s="20"/>
      <c r="M99" s="20"/>
      <c r="N99" s="20">
        <f>SUM(L99:M99)</f>
        <v>0</v>
      </c>
      <c r="O99" s="20"/>
      <c r="P99" s="20"/>
      <c r="Q99" s="20"/>
      <c r="R99" s="48"/>
    </row>
    <row r="100" spans="1:18" ht="12.75" customHeight="1" x14ac:dyDescent="0.2">
      <c r="A100" s="69" t="s">
        <v>65</v>
      </c>
      <c r="B100" s="70" t="s">
        <v>25</v>
      </c>
      <c r="C100" s="20">
        <v>107290</v>
      </c>
      <c r="D100" s="20">
        <v>84097</v>
      </c>
      <c r="E100" s="71">
        <v>-64465</v>
      </c>
      <c r="F100" s="71">
        <f t="shared" si="21"/>
        <v>19632</v>
      </c>
      <c r="G100" s="20"/>
      <c r="H100" s="20"/>
      <c r="I100" s="20"/>
      <c r="J100" s="20"/>
      <c r="K100" s="20"/>
      <c r="L100" s="20"/>
      <c r="M100" s="20"/>
      <c r="N100" s="20">
        <f>SUM(L100:M100)</f>
        <v>0</v>
      </c>
      <c r="O100" s="20"/>
      <c r="P100" s="20"/>
      <c r="Q100" s="20"/>
      <c r="R100" s="48"/>
    </row>
    <row r="101" spans="1:18" ht="12.75" customHeight="1" x14ac:dyDescent="0.2">
      <c r="A101" s="69" t="s">
        <v>66</v>
      </c>
      <c r="B101" s="70" t="s">
        <v>8</v>
      </c>
      <c r="C101" s="20">
        <v>22225</v>
      </c>
      <c r="D101" s="20">
        <v>22225</v>
      </c>
      <c r="E101" s="71">
        <v>-10160</v>
      </c>
      <c r="F101" s="71">
        <f t="shared" si="21"/>
        <v>12065</v>
      </c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48"/>
    </row>
    <row r="102" spans="1:18" ht="12.75" customHeight="1" x14ac:dyDescent="0.2">
      <c r="A102" s="68" t="s">
        <v>67</v>
      </c>
      <c r="B102" s="73" t="s">
        <v>110</v>
      </c>
      <c r="C102" s="20"/>
      <c r="D102" s="20"/>
      <c r="E102" s="71"/>
      <c r="F102" s="71">
        <f t="shared" si="21"/>
        <v>0</v>
      </c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48"/>
    </row>
    <row r="103" spans="1:18" ht="12.75" customHeight="1" x14ac:dyDescent="0.2">
      <c r="A103" s="68" t="s">
        <v>68</v>
      </c>
      <c r="B103" s="73" t="s">
        <v>55</v>
      </c>
      <c r="C103" s="20"/>
      <c r="D103" s="20"/>
      <c r="E103" s="71"/>
      <c r="F103" s="71">
        <f t="shared" si="21"/>
        <v>0</v>
      </c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48"/>
    </row>
    <row r="104" spans="1:18" ht="12.75" customHeight="1" x14ac:dyDescent="0.2">
      <c r="A104" s="69" t="s">
        <v>69</v>
      </c>
      <c r="B104" s="70" t="s">
        <v>26</v>
      </c>
      <c r="C104" s="20">
        <v>76</v>
      </c>
      <c r="D104" s="20">
        <v>76</v>
      </c>
      <c r="E104" s="71"/>
      <c r="F104" s="71">
        <f t="shared" si="21"/>
        <v>76</v>
      </c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48"/>
    </row>
    <row r="105" spans="1:18" ht="12.75" customHeight="1" x14ac:dyDescent="0.2">
      <c r="A105" s="69" t="s">
        <v>70</v>
      </c>
      <c r="B105" s="70" t="s">
        <v>111</v>
      </c>
      <c r="C105" s="20">
        <v>163883</v>
      </c>
      <c r="D105" s="20">
        <v>173018</v>
      </c>
      <c r="E105" s="71">
        <v>11</v>
      </c>
      <c r="F105" s="71">
        <f t="shared" si="21"/>
        <v>173029</v>
      </c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48"/>
    </row>
    <row r="106" spans="1:18" ht="12.75" customHeight="1" x14ac:dyDescent="0.2">
      <c r="A106" s="69" t="s">
        <v>71</v>
      </c>
      <c r="B106" s="70" t="s">
        <v>27</v>
      </c>
      <c r="C106" s="20"/>
      <c r="D106" s="20"/>
      <c r="E106" s="71"/>
      <c r="F106" s="71">
        <f t="shared" si="21"/>
        <v>0</v>
      </c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48"/>
    </row>
    <row r="107" spans="1:18" ht="12.75" customHeight="1" x14ac:dyDescent="0.2">
      <c r="A107" s="69" t="s">
        <v>112</v>
      </c>
      <c r="B107" s="70" t="s">
        <v>113</v>
      </c>
      <c r="C107" s="20">
        <v>2000</v>
      </c>
      <c r="D107" s="20">
        <v>2000</v>
      </c>
      <c r="E107" s="71">
        <v>-2000</v>
      </c>
      <c r="F107" s="71">
        <f t="shared" si="21"/>
        <v>0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48"/>
    </row>
    <row r="108" spans="1:18" ht="12.75" customHeight="1" x14ac:dyDescent="0.2">
      <c r="A108" s="69" t="s">
        <v>114</v>
      </c>
      <c r="B108" s="70" t="s">
        <v>115</v>
      </c>
      <c r="C108" s="20">
        <v>2570</v>
      </c>
      <c r="D108" s="20">
        <v>5988</v>
      </c>
      <c r="E108" s="71"/>
      <c r="F108" s="71">
        <f t="shared" si="21"/>
        <v>5988</v>
      </c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48"/>
    </row>
    <row r="109" spans="1:18" ht="12.75" customHeight="1" x14ac:dyDescent="0.2">
      <c r="A109" s="69" t="s">
        <v>72</v>
      </c>
      <c r="B109" s="70" t="s">
        <v>28</v>
      </c>
      <c r="C109" s="20">
        <v>61369</v>
      </c>
      <c r="D109" s="20">
        <v>51162</v>
      </c>
      <c r="E109" s="71">
        <v>-50730</v>
      </c>
      <c r="F109" s="71">
        <f t="shared" si="21"/>
        <v>432</v>
      </c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48"/>
    </row>
    <row r="110" spans="1:18" ht="12.75" customHeight="1" x14ac:dyDescent="0.2">
      <c r="A110" s="69" t="s">
        <v>73</v>
      </c>
      <c r="B110" s="70" t="s">
        <v>56</v>
      </c>
      <c r="C110" s="20">
        <v>14986</v>
      </c>
      <c r="D110" s="20">
        <v>14986</v>
      </c>
      <c r="E110" s="71">
        <v>-14986</v>
      </c>
      <c r="F110" s="71">
        <f t="shared" si="21"/>
        <v>0</v>
      </c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48"/>
    </row>
    <row r="111" spans="1:18" ht="12.75" customHeight="1" x14ac:dyDescent="0.2">
      <c r="A111" s="69" t="s">
        <v>116</v>
      </c>
      <c r="B111" s="70" t="s">
        <v>117</v>
      </c>
      <c r="C111" s="20">
        <v>8715</v>
      </c>
      <c r="D111" s="20">
        <v>8715</v>
      </c>
      <c r="E111" s="71">
        <v>-3000</v>
      </c>
      <c r="F111" s="71">
        <f t="shared" si="21"/>
        <v>5715</v>
      </c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48"/>
    </row>
    <row r="112" spans="1:18" ht="12.75" customHeight="1" x14ac:dyDescent="0.2">
      <c r="A112" s="69" t="s">
        <v>75</v>
      </c>
      <c r="B112" s="70" t="s">
        <v>74</v>
      </c>
      <c r="C112" s="20">
        <v>30749</v>
      </c>
      <c r="D112" s="20">
        <v>29353</v>
      </c>
      <c r="E112" s="71">
        <v>571</v>
      </c>
      <c r="F112" s="71">
        <f t="shared" si="21"/>
        <v>29924</v>
      </c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48"/>
    </row>
    <row r="113" spans="1:18" ht="12.75" customHeight="1" x14ac:dyDescent="0.2">
      <c r="A113" s="69" t="s">
        <v>76</v>
      </c>
      <c r="B113" s="70" t="s">
        <v>118</v>
      </c>
      <c r="C113" s="20">
        <v>14064</v>
      </c>
      <c r="D113" s="20">
        <v>14064</v>
      </c>
      <c r="E113" s="71">
        <v>-3239</v>
      </c>
      <c r="F113" s="71">
        <f t="shared" si="21"/>
        <v>10825</v>
      </c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48"/>
    </row>
    <row r="114" spans="1:18" ht="12.75" customHeight="1" x14ac:dyDescent="0.2">
      <c r="A114" s="69" t="s">
        <v>77</v>
      </c>
      <c r="B114" s="70" t="s">
        <v>47</v>
      </c>
      <c r="C114" s="20">
        <v>3175</v>
      </c>
      <c r="D114" s="20">
        <v>4571</v>
      </c>
      <c r="E114" s="71"/>
      <c r="F114" s="71">
        <f t="shared" si="21"/>
        <v>4571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48"/>
    </row>
    <row r="115" spans="1:18" ht="12.75" customHeight="1" x14ac:dyDescent="0.2">
      <c r="A115" s="69" t="s">
        <v>78</v>
      </c>
      <c r="B115" s="70" t="s">
        <v>52</v>
      </c>
      <c r="C115" s="20">
        <v>48412</v>
      </c>
      <c r="D115" s="20">
        <v>48412</v>
      </c>
      <c r="E115" s="71">
        <v>-14507</v>
      </c>
      <c r="F115" s="71">
        <f t="shared" si="21"/>
        <v>33905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48"/>
    </row>
    <row r="116" spans="1:18" ht="12.75" customHeight="1" x14ac:dyDescent="0.2">
      <c r="A116" s="69" t="s">
        <v>79</v>
      </c>
      <c r="B116" s="70" t="s">
        <v>57</v>
      </c>
      <c r="C116" s="20">
        <v>105607</v>
      </c>
      <c r="D116" s="20">
        <v>1361195</v>
      </c>
      <c r="E116" s="71">
        <v>-1215</v>
      </c>
      <c r="F116" s="71">
        <f t="shared" si="21"/>
        <v>1359980</v>
      </c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48"/>
    </row>
    <row r="117" spans="1:18" ht="12.75" customHeight="1" x14ac:dyDescent="0.2">
      <c r="A117" s="69" t="s">
        <v>80</v>
      </c>
      <c r="B117" s="70" t="s">
        <v>48</v>
      </c>
      <c r="C117" s="20">
        <v>29395</v>
      </c>
      <c r="D117" s="20">
        <v>29467</v>
      </c>
      <c r="E117" s="71"/>
      <c r="F117" s="71">
        <f t="shared" si="21"/>
        <v>29467</v>
      </c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48"/>
    </row>
    <row r="118" spans="1:18" ht="12.75" customHeight="1" x14ac:dyDescent="0.2">
      <c r="A118" s="69" t="s">
        <v>81</v>
      </c>
      <c r="B118" s="70" t="s">
        <v>119</v>
      </c>
      <c r="C118" s="20">
        <v>6160</v>
      </c>
      <c r="D118" s="20">
        <v>6576</v>
      </c>
      <c r="E118" s="71"/>
      <c r="F118" s="71">
        <f t="shared" si="21"/>
        <v>6576</v>
      </c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48"/>
    </row>
    <row r="119" spans="1:18" ht="12.75" customHeight="1" x14ac:dyDescent="0.2">
      <c r="A119" s="69" t="s">
        <v>82</v>
      </c>
      <c r="B119" s="70" t="s">
        <v>61</v>
      </c>
      <c r="C119" s="20">
        <v>64494</v>
      </c>
      <c r="D119" s="20">
        <v>64494</v>
      </c>
      <c r="E119" s="71">
        <v>-43180</v>
      </c>
      <c r="F119" s="71">
        <f t="shared" si="21"/>
        <v>21314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48"/>
    </row>
    <row r="120" spans="1:18" ht="12.75" customHeight="1" x14ac:dyDescent="0.2">
      <c r="A120" s="69" t="s">
        <v>83</v>
      </c>
      <c r="B120" s="70" t="s">
        <v>29</v>
      </c>
      <c r="C120" s="20">
        <v>8687</v>
      </c>
      <c r="D120" s="20">
        <v>8687</v>
      </c>
      <c r="E120" s="71"/>
      <c r="F120" s="71">
        <f t="shared" si="21"/>
        <v>8687</v>
      </c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48"/>
    </row>
    <row r="121" spans="1:18" ht="12.75" customHeight="1" x14ac:dyDescent="0.2">
      <c r="A121" s="69" t="s">
        <v>147</v>
      </c>
      <c r="B121" s="70" t="s">
        <v>148</v>
      </c>
      <c r="C121" s="20"/>
      <c r="D121" s="20"/>
      <c r="E121" s="71">
        <v>29648</v>
      </c>
      <c r="F121" s="71">
        <f t="shared" si="21"/>
        <v>29648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48"/>
    </row>
    <row r="122" spans="1:18" ht="12.75" customHeight="1" x14ac:dyDescent="0.2">
      <c r="A122" s="69" t="s">
        <v>84</v>
      </c>
      <c r="B122" s="70" t="s">
        <v>9</v>
      </c>
      <c r="C122" s="20">
        <v>81272</v>
      </c>
      <c r="D122" s="20">
        <v>81272</v>
      </c>
      <c r="E122" s="71">
        <v>-42799</v>
      </c>
      <c r="F122" s="71">
        <f t="shared" si="21"/>
        <v>38473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48"/>
    </row>
    <row r="123" spans="1:18" ht="12.75" customHeight="1" x14ac:dyDescent="0.2">
      <c r="A123" s="69" t="s">
        <v>85</v>
      </c>
      <c r="B123" s="70" t="s">
        <v>7</v>
      </c>
      <c r="C123" s="20">
        <v>54863</v>
      </c>
      <c r="D123" s="20">
        <v>23464</v>
      </c>
      <c r="E123" s="71">
        <v>-19050</v>
      </c>
      <c r="F123" s="71">
        <f t="shared" si="21"/>
        <v>4414</v>
      </c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48"/>
    </row>
    <row r="124" spans="1:18" ht="12.75" customHeight="1" x14ac:dyDescent="0.2">
      <c r="A124" s="69" t="s">
        <v>86</v>
      </c>
      <c r="B124" s="75" t="s">
        <v>30</v>
      </c>
      <c r="C124" s="20">
        <v>277021</v>
      </c>
      <c r="D124" s="20">
        <v>275514</v>
      </c>
      <c r="E124" s="71">
        <v>-73370</v>
      </c>
      <c r="F124" s="71">
        <f t="shared" si="21"/>
        <v>202144</v>
      </c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48"/>
    </row>
    <row r="125" spans="1:18" ht="12.75" customHeight="1" x14ac:dyDescent="0.2">
      <c r="A125" s="69" t="s">
        <v>137</v>
      </c>
      <c r="B125" s="75" t="s">
        <v>138</v>
      </c>
      <c r="C125" s="20">
        <v>1001</v>
      </c>
      <c r="D125" s="20">
        <v>1001</v>
      </c>
      <c r="E125" s="71"/>
      <c r="F125" s="71">
        <f t="shared" si="21"/>
        <v>1001</v>
      </c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48"/>
    </row>
    <row r="126" spans="1:18" ht="12.75" customHeight="1" x14ac:dyDescent="0.2">
      <c r="A126" s="69" t="s">
        <v>139</v>
      </c>
      <c r="B126" s="75" t="s">
        <v>140</v>
      </c>
      <c r="C126" s="20">
        <v>3241</v>
      </c>
      <c r="D126" s="20">
        <v>3241</v>
      </c>
      <c r="E126" s="71"/>
      <c r="F126" s="71">
        <f t="shared" si="21"/>
        <v>3241</v>
      </c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48"/>
    </row>
    <row r="127" spans="1:18" ht="12.75" customHeight="1" x14ac:dyDescent="0.2">
      <c r="A127" s="69" t="s">
        <v>87</v>
      </c>
      <c r="B127" s="75" t="s">
        <v>59</v>
      </c>
      <c r="C127" s="20">
        <v>2450</v>
      </c>
      <c r="D127" s="20">
        <v>2450</v>
      </c>
      <c r="E127" s="71"/>
      <c r="F127" s="71">
        <f t="shared" si="21"/>
        <v>2450</v>
      </c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48"/>
    </row>
    <row r="128" spans="1:18" ht="12.75" customHeight="1" x14ac:dyDescent="0.2">
      <c r="A128" s="69" t="s">
        <v>88</v>
      </c>
      <c r="B128" s="75" t="s">
        <v>89</v>
      </c>
      <c r="C128" s="20">
        <v>2159</v>
      </c>
      <c r="D128" s="20">
        <v>2159</v>
      </c>
      <c r="E128" s="71"/>
      <c r="F128" s="71">
        <f t="shared" si="21"/>
        <v>2159</v>
      </c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48"/>
    </row>
    <row r="129" spans="1:18" ht="12.75" customHeight="1" x14ac:dyDescent="0.2">
      <c r="A129" s="69" t="s">
        <v>90</v>
      </c>
      <c r="B129" s="70" t="s">
        <v>32</v>
      </c>
      <c r="C129" s="20"/>
      <c r="D129" s="20"/>
      <c r="E129" s="71"/>
      <c r="F129" s="71">
        <f t="shared" si="21"/>
        <v>0</v>
      </c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48"/>
    </row>
    <row r="130" spans="1:18" ht="12.75" customHeight="1" x14ac:dyDescent="0.2">
      <c r="A130" s="68" t="s">
        <v>91</v>
      </c>
      <c r="B130" s="70" t="s">
        <v>33</v>
      </c>
      <c r="C130" s="20">
        <v>762</v>
      </c>
      <c r="D130" s="20">
        <v>762</v>
      </c>
      <c r="E130" s="71"/>
      <c r="F130" s="71">
        <f t="shared" si="21"/>
        <v>762</v>
      </c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48"/>
    </row>
    <row r="131" spans="1:18" ht="12.75" customHeight="1" x14ac:dyDescent="0.2">
      <c r="A131" s="68" t="s">
        <v>92</v>
      </c>
      <c r="B131" s="70" t="s">
        <v>93</v>
      </c>
      <c r="C131" s="20"/>
      <c r="D131" s="20"/>
      <c r="E131" s="71"/>
      <c r="F131" s="71">
        <f t="shared" si="21"/>
        <v>0</v>
      </c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48"/>
    </row>
    <row r="132" spans="1:18" ht="12.75" customHeight="1" x14ac:dyDescent="0.2">
      <c r="A132" s="68" t="s">
        <v>94</v>
      </c>
      <c r="B132" s="70" t="s">
        <v>60</v>
      </c>
      <c r="C132" s="20">
        <v>196658</v>
      </c>
      <c r="D132" s="20">
        <v>178424</v>
      </c>
      <c r="E132" s="71">
        <v>-160753</v>
      </c>
      <c r="F132" s="71">
        <f t="shared" si="21"/>
        <v>17671</v>
      </c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48"/>
    </row>
    <row r="133" spans="1:18" ht="12.75" customHeight="1" x14ac:dyDescent="0.2">
      <c r="A133" s="68" t="s">
        <v>95</v>
      </c>
      <c r="B133" s="70" t="s">
        <v>54</v>
      </c>
      <c r="C133" s="20">
        <v>38422</v>
      </c>
      <c r="D133" s="20">
        <v>48421</v>
      </c>
      <c r="E133" s="71"/>
      <c r="F133" s="71">
        <f t="shared" si="21"/>
        <v>48421</v>
      </c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48"/>
    </row>
    <row r="134" spans="1:18" ht="12.75" customHeight="1" x14ac:dyDescent="0.2">
      <c r="A134" s="68" t="s">
        <v>145</v>
      </c>
      <c r="B134" s="70" t="s">
        <v>146</v>
      </c>
      <c r="C134" s="20"/>
      <c r="D134" s="20">
        <v>2500</v>
      </c>
      <c r="E134" s="71"/>
      <c r="F134" s="71">
        <f t="shared" si="21"/>
        <v>2500</v>
      </c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48"/>
    </row>
    <row r="135" spans="1:18" ht="12.75" customHeight="1" x14ac:dyDescent="0.2">
      <c r="A135" s="68" t="s">
        <v>96</v>
      </c>
      <c r="B135" s="70" t="s">
        <v>120</v>
      </c>
      <c r="C135" s="20">
        <v>5063</v>
      </c>
      <c r="D135" s="20">
        <v>5063</v>
      </c>
      <c r="E135" s="71"/>
      <c r="F135" s="71">
        <f t="shared" si="21"/>
        <v>5063</v>
      </c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48"/>
    </row>
    <row r="136" spans="1:18" ht="12.75" customHeight="1" x14ac:dyDescent="0.2">
      <c r="A136" s="68" t="s">
        <v>97</v>
      </c>
      <c r="B136" s="70" t="s">
        <v>53</v>
      </c>
      <c r="C136" s="20">
        <v>626</v>
      </c>
      <c r="D136" s="20">
        <v>626</v>
      </c>
      <c r="E136" s="71"/>
      <c r="F136" s="71">
        <f t="shared" si="21"/>
        <v>626</v>
      </c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48"/>
    </row>
    <row r="137" spans="1:18" ht="12.75" customHeight="1" x14ac:dyDescent="0.2">
      <c r="A137" s="68" t="s">
        <v>98</v>
      </c>
      <c r="B137" s="70" t="s">
        <v>121</v>
      </c>
      <c r="C137" s="20">
        <v>1016</v>
      </c>
      <c r="D137" s="20">
        <v>1016</v>
      </c>
      <c r="E137" s="71"/>
      <c r="F137" s="71">
        <f t="shared" si="21"/>
        <v>1016</v>
      </c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48"/>
    </row>
    <row r="138" spans="1:18" ht="12.75" customHeight="1" x14ac:dyDescent="0.2">
      <c r="A138" s="68" t="s">
        <v>99</v>
      </c>
      <c r="B138" s="70" t="s">
        <v>141</v>
      </c>
      <c r="C138" s="20">
        <v>1397</v>
      </c>
      <c r="D138" s="20">
        <v>1397</v>
      </c>
      <c r="E138" s="71"/>
      <c r="F138" s="20">
        <f t="shared" si="21"/>
        <v>1397</v>
      </c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48"/>
    </row>
    <row r="139" spans="1:18" ht="12.75" customHeight="1" x14ac:dyDescent="0.2">
      <c r="A139" s="68" t="s">
        <v>122</v>
      </c>
      <c r="B139" s="70" t="s">
        <v>123</v>
      </c>
      <c r="C139" s="20">
        <v>2064</v>
      </c>
      <c r="D139" s="20">
        <v>5136</v>
      </c>
      <c r="E139" s="71"/>
      <c r="F139" s="20">
        <f t="shared" si="21"/>
        <v>5136</v>
      </c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48"/>
    </row>
    <row r="140" spans="1:18" ht="12.75" customHeight="1" x14ac:dyDescent="0.2">
      <c r="A140" s="68" t="s">
        <v>142</v>
      </c>
      <c r="B140" s="70" t="s">
        <v>143</v>
      </c>
      <c r="C140" s="20">
        <v>17856</v>
      </c>
      <c r="D140" s="20">
        <v>17856</v>
      </c>
      <c r="E140" s="71">
        <v>-17856</v>
      </c>
      <c r="F140" s="20">
        <f t="shared" si="21"/>
        <v>0</v>
      </c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48"/>
    </row>
    <row r="141" spans="1:18" ht="12.75" customHeight="1" x14ac:dyDescent="0.2">
      <c r="A141" s="68" t="s">
        <v>100</v>
      </c>
      <c r="B141" s="70" t="s">
        <v>101</v>
      </c>
      <c r="C141" s="20">
        <v>4944</v>
      </c>
      <c r="D141" s="20">
        <v>9565</v>
      </c>
      <c r="E141" s="71"/>
      <c r="F141" s="20">
        <f t="shared" ref="F141:F158" si="22">SUM(D141:E141)</f>
        <v>9565</v>
      </c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48"/>
    </row>
    <row r="142" spans="1:18" ht="12.75" customHeight="1" x14ac:dyDescent="0.2">
      <c r="A142" s="68" t="s">
        <v>102</v>
      </c>
      <c r="B142" s="70" t="s">
        <v>103</v>
      </c>
      <c r="C142" s="20">
        <v>28906</v>
      </c>
      <c r="D142" s="20">
        <v>28906</v>
      </c>
      <c r="E142" s="71"/>
      <c r="F142" s="20">
        <f t="shared" si="22"/>
        <v>28906</v>
      </c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48"/>
    </row>
    <row r="143" spans="1:18" ht="12.75" customHeight="1" x14ac:dyDescent="0.2">
      <c r="A143" s="68" t="s">
        <v>124</v>
      </c>
      <c r="B143" s="70" t="s">
        <v>125</v>
      </c>
      <c r="C143" s="20">
        <v>212</v>
      </c>
      <c r="D143" s="20">
        <v>212</v>
      </c>
      <c r="E143" s="71"/>
      <c r="F143" s="20">
        <f t="shared" si="22"/>
        <v>212</v>
      </c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48"/>
    </row>
    <row r="144" spans="1:18" ht="12.75" customHeight="1" x14ac:dyDescent="0.2">
      <c r="A144" s="76" t="s">
        <v>126</v>
      </c>
      <c r="B144" s="77" t="s">
        <v>127</v>
      </c>
      <c r="C144" s="20">
        <v>708</v>
      </c>
      <c r="D144" s="20">
        <v>708</v>
      </c>
      <c r="E144" s="71"/>
      <c r="F144" s="20">
        <f t="shared" si="22"/>
        <v>708</v>
      </c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48"/>
    </row>
    <row r="145" spans="1:18" ht="12.75" customHeight="1" x14ac:dyDescent="0.2">
      <c r="A145" s="68" t="s">
        <v>128</v>
      </c>
      <c r="B145" s="70" t="s">
        <v>129</v>
      </c>
      <c r="C145" s="20">
        <v>3278</v>
      </c>
      <c r="D145" s="20">
        <v>3278</v>
      </c>
      <c r="E145" s="71">
        <v>-3172</v>
      </c>
      <c r="F145" s="20">
        <f t="shared" si="22"/>
        <v>106</v>
      </c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48"/>
    </row>
    <row r="146" spans="1:18" ht="12.75" customHeight="1" x14ac:dyDescent="0.2">
      <c r="A146" s="68" t="s">
        <v>130</v>
      </c>
      <c r="B146" s="70" t="s">
        <v>131</v>
      </c>
      <c r="C146" s="20">
        <v>1801</v>
      </c>
      <c r="D146" s="20">
        <v>1801</v>
      </c>
      <c r="E146" s="71"/>
      <c r="F146" s="20">
        <f t="shared" si="22"/>
        <v>1801</v>
      </c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48"/>
    </row>
    <row r="147" spans="1:18" ht="12.75" customHeight="1" x14ac:dyDescent="0.2">
      <c r="A147" s="68" t="s">
        <v>104</v>
      </c>
      <c r="B147" s="70" t="s">
        <v>22</v>
      </c>
      <c r="C147" s="20">
        <v>1334</v>
      </c>
      <c r="D147" s="20">
        <v>1326</v>
      </c>
      <c r="E147" s="71"/>
      <c r="F147" s="20">
        <f t="shared" si="22"/>
        <v>1326</v>
      </c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48"/>
    </row>
    <row r="148" spans="1:18" ht="12.75" customHeight="1" x14ac:dyDescent="0.2">
      <c r="A148" s="68" t="s">
        <v>105</v>
      </c>
      <c r="B148" s="70" t="s">
        <v>51</v>
      </c>
      <c r="C148" s="20">
        <v>234</v>
      </c>
      <c r="D148" s="20">
        <v>234</v>
      </c>
      <c r="E148" s="71"/>
      <c r="F148" s="20">
        <f t="shared" si="22"/>
        <v>234</v>
      </c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48"/>
    </row>
    <row r="149" spans="1:18" ht="12.75" customHeight="1" x14ac:dyDescent="0.2">
      <c r="A149" s="68" t="s">
        <v>106</v>
      </c>
      <c r="B149" s="70" t="s">
        <v>35</v>
      </c>
      <c r="C149" s="20">
        <v>55706</v>
      </c>
      <c r="D149" s="20">
        <v>55706</v>
      </c>
      <c r="E149" s="71">
        <v>-24130</v>
      </c>
      <c r="F149" s="20">
        <f t="shared" si="22"/>
        <v>31576</v>
      </c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48"/>
    </row>
    <row r="150" spans="1:18" ht="12.75" customHeight="1" x14ac:dyDescent="0.2">
      <c r="A150" s="68" t="s">
        <v>107</v>
      </c>
      <c r="B150" s="70" t="s">
        <v>58</v>
      </c>
      <c r="C150" s="20">
        <v>24617</v>
      </c>
      <c r="D150" s="20">
        <v>32776</v>
      </c>
      <c r="E150" s="71"/>
      <c r="F150" s="20">
        <f t="shared" si="22"/>
        <v>32776</v>
      </c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48"/>
    </row>
    <row r="151" spans="1:18" ht="12.75" customHeight="1" x14ac:dyDescent="0.2">
      <c r="A151" s="68"/>
      <c r="B151" s="70" t="s">
        <v>49</v>
      </c>
      <c r="C151" s="20"/>
      <c r="D151" s="20"/>
      <c r="E151" s="71"/>
      <c r="F151" s="20">
        <f t="shared" si="22"/>
        <v>0</v>
      </c>
      <c r="G151" s="20">
        <v>32850</v>
      </c>
      <c r="H151" s="20">
        <v>32850</v>
      </c>
      <c r="I151" s="20">
        <v>-16816</v>
      </c>
      <c r="J151" s="20">
        <f>SUM(H151:I151)</f>
        <v>16034</v>
      </c>
      <c r="K151" s="20"/>
      <c r="L151" s="20"/>
      <c r="M151" s="20"/>
      <c r="N151" s="20"/>
      <c r="O151" s="20"/>
      <c r="P151" s="20"/>
      <c r="Q151" s="20"/>
      <c r="R151" s="48"/>
    </row>
    <row r="152" spans="1:18" ht="12.75" customHeight="1" x14ac:dyDescent="0.2">
      <c r="A152" s="76"/>
      <c r="B152" s="81" t="s">
        <v>23</v>
      </c>
      <c r="C152" s="71">
        <v>337962</v>
      </c>
      <c r="D152" s="71">
        <v>338568</v>
      </c>
      <c r="E152" s="71">
        <v>-76200</v>
      </c>
      <c r="F152" s="71">
        <f t="shared" si="22"/>
        <v>262368</v>
      </c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83"/>
    </row>
    <row r="153" spans="1:18" ht="12.75" customHeight="1" x14ac:dyDescent="0.2">
      <c r="A153" s="68"/>
      <c r="B153" s="78" t="s">
        <v>18</v>
      </c>
      <c r="C153" s="20"/>
      <c r="D153" s="20"/>
      <c r="E153" s="71"/>
      <c r="F153" s="20">
        <f t="shared" si="22"/>
        <v>0</v>
      </c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48"/>
    </row>
    <row r="154" spans="1:18" ht="12.75" customHeight="1" x14ac:dyDescent="0.2">
      <c r="A154" s="68"/>
      <c r="B154" s="79" t="s">
        <v>19</v>
      </c>
      <c r="C154" s="20"/>
      <c r="D154" s="20"/>
      <c r="E154" s="20"/>
      <c r="F154" s="20">
        <f t="shared" si="22"/>
        <v>0</v>
      </c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48"/>
    </row>
    <row r="155" spans="1:18" ht="12.75" customHeight="1" x14ac:dyDescent="0.2">
      <c r="A155" s="68"/>
      <c r="B155" s="79" t="s">
        <v>50</v>
      </c>
      <c r="C155" s="20"/>
      <c r="D155" s="20"/>
      <c r="E155" s="20"/>
      <c r="F155" s="20">
        <f t="shared" si="22"/>
        <v>0</v>
      </c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48"/>
    </row>
    <row r="156" spans="1:18" ht="12.75" customHeight="1" x14ac:dyDescent="0.2">
      <c r="A156" s="68"/>
      <c r="B156" s="79" t="s">
        <v>21</v>
      </c>
      <c r="C156" s="20">
        <v>1813609</v>
      </c>
      <c r="D156" s="20">
        <v>1053468</v>
      </c>
      <c r="E156" s="20">
        <v>-13500</v>
      </c>
      <c r="F156" s="20">
        <f t="shared" si="22"/>
        <v>1039968</v>
      </c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48"/>
    </row>
    <row r="157" spans="1:18" ht="12.75" customHeight="1" x14ac:dyDescent="0.2">
      <c r="A157" s="68"/>
      <c r="B157" s="70" t="s">
        <v>20</v>
      </c>
      <c r="C157" s="20"/>
      <c r="D157" s="20"/>
      <c r="E157" s="20"/>
      <c r="F157" s="20">
        <f t="shared" si="22"/>
        <v>0</v>
      </c>
      <c r="G157" s="20"/>
      <c r="H157" s="20"/>
      <c r="I157" s="20"/>
      <c r="J157" s="20"/>
      <c r="K157" s="20">
        <v>224679</v>
      </c>
      <c r="L157" s="20">
        <v>224679</v>
      </c>
      <c r="M157" s="20">
        <v>-27948</v>
      </c>
      <c r="N157" s="20">
        <f>SUM(L157:M157)</f>
        <v>196731</v>
      </c>
      <c r="O157" s="20">
        <v>1331500</v>
      </c>
      <c r="P157" s="20">
        <v>1436332</v>
      </c>
      <c r="Q157" s="20">
        <v>-305390</v>
      </c>
      <c r="R157" s="49">
        <f>SUM(P157:Q157)</f>
        <v>1130942</v>
      </c>
    </row>
    <row r="158" spans="1:18" ht="12.75" customHeight="1" x14ac:dyDescent="0.2">
      <c r="A158" s="68"/>
      <c r="B158" s="79" t="s">
        <v>132</v>
      </c>
      <c r="C158" s="20"/>
      <c r="D158" s="20"/>
      <c r="E158" s="20"/>
      <c r="F158" s="20">
        <f t="shared" si="22"/>
        <v>0</v>
      </c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48"/>
    </row>
    <row r="159" spans="1:18" ht="17.25" customHeight="1" x14ac:dyDescent="0.2">
      <c r="A159" s="94" t="s">
        <v>14</v>
      </c>
      <c r="B159" s="94"/>
      <c r="C159" s="27">
        <f t="shared" ref="C159:R159" si="23">SUM(C98:C158)</f>
        <v>3888908</v>
      </c>
      <c r="D159" s="27">
        <f t="shared" si="23"/>
        <v>4356639</v>
      </c>
      <c r="E159" s="27">
        <f t="shared" si="23"/>
        <v>-630578</v>
      </c>
      <c r="F159" s="27">
        <f t="shared" si="23"/>
        <v>3726061</v>
      </c>
      <c r="G159" s="28">
        <f t="shared" si="23"/>
        <v>32850</v>
      </c>
      <c r="H159" s="28">
        <f t="shared" si="23"/>
        <v>32850</v>
      </c>
      <c r="I159" s="28">
        <f t="shared" si="23"/>
        <v>-16816</v>
      </c>
      <c r="J159" s="27">
        <f t="shared" si="23"/>
        <v>16034</v>
      </c>
      <c r="K159" s="28">
        <f t="shared" si="23"/>
        <v>224679</v>
      </c>
      <c r="L159" s="28">
        <f t="shared" si="23"/>
        <v>224679</v>
      </c>
      <c r="M159" s="28">
        <f t="shared" si="23"/>
        <v>-27948</v>
      </c>
      <c r="N159" s="28">
        <f t="shared" si="23"/>
        <v>196731</v>
      </c>
      <c r="O159" s="27">
        <f t="shared" si="23"/>
        <v>1331500</v>
      </c>
      <c r="P159" s="27">
        <f t="shared" si="23"/>
        <v>1436332</v>
      </c>
      <c r="Q159" s="27">
        <f t="shared" si="23"/>
        <v>-305390</v>
      </c>
      <c r="R159" s="27">
        <f t="shared" si="23"/>
        <v>1130942</v>
      </c>
    </row>
    <row r="160" spans="1:18" ht="18.75" customHeight="1" x14ac:dyDescent="0.2">
      <c r="A160" s="95" t="s">
        <v>13</v>
      </c>
      <c r="B160" s="95"/>
      <c r="C160" s="20"/>
      <c r="D160" s="20"/>
      <c r="E160" s="20"/>
      <c r="F160" s="20"/>
      <c r="G160" s="20"/>
      <c r="H160" s="20"/>
      <c r="I160" s="20"/>
      <c r="J160" s="20"/>
      <c r="K160" s="32"/>
      <c r="L160" s="32"/>
      <c r="M160" s="32"/>
      <c r="N160" s="20"/>
      <c r="O160" s="19"/>
      <c r="P160" s="20"/>
      <c r="Q160" s="20"/>
      <c r="R160" s="20"/>
    </row>
    <row r="161" spans="1:18" ht="12.75" customHeight="1" x14ac:dyDescent="0.2">
      <c r="A161" s="69" t="s">
        <v>63</v>
      </c>
      <c r="B161" s="73" t="s">
        <v>34</v>
      </c>
      <c r="C161" s="51">
        <v>10832</v>
      </c>
      <c r="D161" s="51">
        <v>10832</v>
      </c>
      <c r="E161" s="51"/>
      <c r="F161" s="72">
        <f>SUM(D161:E161)</f>
        <v>10832</v>
      </c>
      <c r="G161" s="51"/>
      <c r="H161" s="51"/>
      <c r="I161" s="51"/>
      <c r="J161" s="20"/>
      <c r="K161" s="20"/>
      <c r="L161" s="20"/>
      <c r="M161" s="20"/>
      <c r="N161" s="51"/>
      <c r="O161" s="51"/>
      <c r="P161" s="51"/>
      <c r="Q161" s="51"/>
      <c r="R161" s="48"/>
    </row>
    <row r="162" spans="1:18" ht="12.75" customHeight="1" x14ac:dyDescent="0.2">
      <c r="A162" s="69" t="s">
        <v>66</v>
      </c>
      <c r="B162" s="70" t="s">
        <v>8</v>
      </c>
      <c r="C162" s="51">
        <v>2792</v>
      </c>
      <c r="D162" s="51">
        <v>2792</v>
      </c>
      <c r="E162" s="51"/>
      <c r="F162" s="72">
        <f>SUM(D162:E162)</f>
        <v>2792</v>
      </c>
      <c r="G162" s="51"/>
      <c r="H162" s="51"/>
      <c r="I162" s="51"/>
      <c r="J162" s="20"/>
      <c r="K162" s="20"/>
      <c r="L162" s="20"/>
      <c r="M162" s="20"/>
      <c r="N162" s="51"/>
      <c r="O162" s="51"/>
      <c r="P162" s="51"/>
      <c r="Q162" s="51"/>
      <c r="R162" s="48"/>
    </row>
    <row r="163" spans="1:18" ht="12.75" customHeight="1" x14ac:dyDescent="0.2">
      <c r="A163" s="69" t="s">
        <v>108</v>
      </c>
      <c r="B163" s="75" t="s">
        <v>144</v>
      </c>
      <c r="C163" s="51"/>
      <c r="D163" s="51"/>
      <c r="E163" s="51"/>
      <c r="F163" s="72">
        <f>SUM(D163:E163)</f>
        <v>0</v>
      </c>
      <c r="G163" s="51"/>
      <c r="H163" s="51"/>
      <c r="I163" s="51"/>
      <c r="J163" s="20"/>
      <c r="K163" s="20"/>
      <c r="L163" s="20"/>
      <c r="M163" s="20"/>
      <c r="N163" s="51"/>
      <c r="O163" s="51"/>
      <c r="P163" s="51"/>
      <c r="Q163" s="51"/>
      <c r="R163" s="48"/>
    </row>
    <row r="164" spans="1:18" ht="12.75" customHeight="1" x14ac:dyDescent="0.2">
      <c r="A164" s="68" t="s">
        <v>109</v>
      </c>
      <c r="B164" s="74" t="s">
        <v>31</v>
      </c>
      <c r="C164" s="51">
        <v>18263</v>
      </c>
      <c r="D164" s="51">
        <v>4147</v>
      </c>
      <c r="E164" s="51"/>
      <c r="F164" s="72">
        <f>SUM(D164:E164)</f>
        <v>4147</v>
      </c>
      <c r="G164" s="51"/>
      <c r="H164" s="51"/>
      <c r="I164" s="51"/>
      <c r="J164" s="20"/>
      <c r="K164" s="20"/>
      <c r="L164" s="20"/>
      <c r="M164" s="20"/>
      <c r="N164" s="51"/>
      <c r="O164" s="51"/>
      <c r="P164" s="51"/>
      <c r="Q164" s="51"/>
      <c r="R164" s="48"/>
    </row>
    <row r="165" spans="1:18" ht="12.75" customHeight="1" x14ac:dyDescent="0.2">
      <c r="A165" s="68" t="s">
        <v>133</v>
      </c>
      <c r="B165" s="70" t="s">
        <v>134</v>
      </c>
      <c r="C165" s="51">
        <v>5925</v>
      </c>
      <c r="D165" s="51">
        <v>5925</v>
      </c>
      <c r="E165" s="51"/>
      <c r="F165" s="72">
        <f t="shared" ref="F165:F175" si="24">SUM(D165:E165)</f>
        <v>5925</v>
      </c>
      <c r="G165" s="51"/>
      <c r="H165" s="51"/>
      <c r="I165" s="51"/>
      <c r="J165" s="20"/>
      <c r="K165" s="20"/>
      <c r="L165" s="20"/>
      <c r="M165" s="20"/>
      <c r="N165" s="51"/>
      <c r="O165" s="51"/>
      <c r="P165" s="51"/>
      <c r="Q165" s="51"/>
      <c r="R165" s="48"/>
    </row>
    <row r="166" spans="1:18" ht="12.75" customHeight="1" x14ac:dyDescent="0.2">
      <c r="A166" s="68" t="s">
        <v>90</v>
      </c>
      <c r="B166" s="70" t="s">
        <v>32</v>
      </c>
      <c r="C166" s="51">
        <v>11048</v>
      </c>
      <c r="D166" s="51">
        <v>11048</v>
      </c>
      <c r="E166" s="51">
        <v>-40</v>
      </c>
      <c r="F166" s="51">
        <f t="shared" si="24"/>
        <v>11008</v>
      </c>
      <c r="G166" s="51"/>
      <c r="H166" s="51"/>
      <c r="I166" s="51"/>
      <c r="J166" s="20"/>
      <c r="K166" s="20"/>
      <c r="L166" s="20"/>
      <c r="M166" s="20"/>
      <c r="N166" s="51"/>
      <c r="O166" s="51"/>
      <c r="P166" s="51"/>
      <c r="Q166" s="51"/>
      <c r="R166" s="48"/>
    </row>
    <row r="167" spans="1:18" ht="12.75" customHeight="1" x14ac:dyDescent="0.2">
      <c r="A167" s="68" t="s">
        <v>91</v>
      </c>
      <c r="B167" s="70" t="s">
        <v>33</v>
      </c>
      <c r="C167" s="51">
        <v>22</v>
      </c>
      <c r="D167" s="51">
        <v>22</v>
      </c>
      <c r="E167" s="51"/>
      <c r="F167" s="51">
        <f t="shared" si="24"/>
        <v>22</v>
      </c>
      <c r="G167" s="51"/>
      <c r="H167" s="51"/>
      <c r="I167" s="51"/>
      <c r="J167" s="20"/>
      <c r="K167" s="20"/>
      <c r="L167" s="20"/>
      <c r="M167" s="20"/>
      <c r="N167" s="51"/>
      <c r="O167" s="51"/>
      <c r="P167" s="51"/>
      <c r="Q167" s="51"/>
      <c r="R167" s="48"/>
    </row>
    <row r="168" spans="1:18" ht="12.75" customHeight="1" x14ac:dyDescent="0.2">
      <c r="A168" s="68" t="s">
        <v>97</v>
      </c>
      <c r="B168" s="70" t="s">
        <v>53</v>
      </c>
      <c r="C168" s="51">
        <v>106</v>
      </c>
      <c r="D168" s="51">
        <v>106</v>
      </c>
      <c r="E168" s="51"/>
      <c r="F168" s="51">
        <f t="shared" si="24"/>
        <v>106</v>
      </c>
      <c r="G168" s="51"/>
      <c r="H168" s="51"/>
      <c r="I168" s="51"/>
      <c r="J168" s="20"/>
      <c r="K168" s="20"/>
      <c r="L168" s="20"/>
      <c r="M168" s="20"/>
      <c r="N168" s="51"/>
      <c r="O168" s="51"/>
      <c r="P168" s="51"/>
      <c r="Q168" s="51"/>
      <c r="R168" s="48"/>
    </row>
    <row r="169" spans="1:18" ht="12.75" customHeight="1" x14ac:dyDescent="0.2">
      <c r="A169" s="68" t="s">
        <v>98</v>
      </c>
      <c r="B169" s="70" t="s">
        <v>121</v>
      </c>
      <c r="C169" s="51">
        <v>54</v>
      </c>
      <c r="D169" s="51">
        <v>54</v>
      </c>
      <c r="E169" s="51"/>
      <c r="F169" s="51">
        <f t="shared" si="24"/>
        <v>54</v>
      </c>
      <c r="G169" s="51"/>
      <c r="H169" s="51"/>
      <c r="I169" s="51"/>
      <c r="J169" s="20"/>
      <c r="K169" s="20"/>
      <c r="L169" s="20"/>
      <c r="M169" s="20"/>
      <c r="N169" s="51"/>
      <c r="O169" s="51"/>
      <c r="P169" s="51"/>
      <c r="Q169" s="51"/>
      <c r="R169" s="48"/>
    </row>
    <row r="170" spans="1:18" ht="12.75" customHeight="1" x14ac:dyDescent="0.2">
      <c r="A170" s="68" t="s">
        <v>99</v>
      </c>
      <c r="B170" s="70" t="s">
        <v>141</v>
      </c>
      <c r="C170" s="51">
        <v>135</v>
      </c>
      <c r="D170" s="51">
        <v>135</v>
      </c>
      <c r="E170" s="51"/>
      <c r="F170" s="51">
        <f t="shared" si="24"/>
        <v>135</v>
      </c>
      <c r="G170" s="51"/>
      <c r="H170" s="51"/>
      <c r="I170" s="51"/>
      <c r="J170" s="20"/>
      <c r="K170" s="20"/>
      <c r="L170" s="20"/>
      <c r="M170" s="20"/>
      <c r="N170" s="51"/>
      <c r="O170" s="51"/>
      <c r="P170" s="51"/>
      <c r="Q170" s="51"/>
      <c r="R170" s="48"/>
    </row>
    <row r="171" spans="1:18" ht="12.75" customHeight="1" x14ac:dyDescent="0.2">
      <c r="A171" s="68"/>
      <c r="B171" s="70" t="s">
        <v>49</v>
      </c>
      <c r="C171" s="51"/>
      <c r="D171" s="51"/>
      <c r="E171" s="51"/>
      <c r="F171" s="51">
        <f t="shared" si="24"/>
        <v>0</v>
      </c>
      <c r="G171" s="51">
        <v>172089</v>
      </c>
      <c r="H171" s="51">
        <v>172089</v>
      </c>
      <c r="I171" s="51">
        <v>-132287</v>
      </c>
      <c r="J171" s="20">
        <f>SUM(H171:I171)</f>
        <v>39802</v>
      </c>
      <c r="K171" s="20"/>
      <c r="L171" s="20"/>
      <c r="M171" s="20"/>
      <c r="N171" s="51"/>
      <c r="O171" s="51"/>
      <c r="P171" s="51"/>
      <c r="Q171" s="51"/>
      <c r="R171" s="48"/>
    </row>
    <row r="172" spans="1:18" ht="12.75" customHeight="1" x14ac:dyDescent="0.2">
      <c r="A172" s="68"/>
      <c r="B172" s="78" t="s">
        <v>18</v>
      </c>
      <c r="C172" s="51"/>
      <c r="D172" s="51"/>
      <c r="E172" s="51"/>
      <c r="F172" s="51">
        <f t="shared" si="24"/>
        <v>0</v>
      </c>
      <c r="G172" s="51"/>
      <c r="H172" s="51"/>
      <c r="I172" s="51"/>
      <c r="J172" s="20"/>
      <c r="K172" s="20"/>
      <c r="L172" s="20"/>
      <c r="M172" s="20"/>
      <c r="N172" s="51"/>
      <c r="O172" s="51"/>
      <c r="P172" s="51"/>
      <c r="Q172" s="51"/>
      <c r="R172" s="48"/>
    </row>
    <row r="173" spans="1:18" ht="12.75" customHeight="1" x14ac:dyDescent="0.2">
      <c r="A173" s="68"/>
      <c r="B173" s="79" t="s">
        <v>19</v>
      </c>
      <c r="C173" s="51"/>
      <c r="D173" s="51"/>
      <c r="E173" s="51"/>
      <c r="F173" s="51">
        <f t="shared" si="24"/>
        <v>0</v>
      </c>
      <c r="G173" s="51"/>
      <c r="H173" s="51"/>
      <c r="I173" s="51"/>
      <c r="J173" s="20"/>
      <c r="K173" s="20"/>
      <c r="L173" s="20"/>
      <c r="M173" s="20"/>
      <c r="N173" s="51"/>
      <c r="O173" s="51"/>
      <c r="P173" s="51"/>
      <c r="Q173" s="51"/>
      <c r="R173" s="48"/>
    </row>
    <row r="174" spans="1:18" ht="12.75" customHeight="1" x14ac:dyDescent="0.2">
      <c r="A174" s="68"/>
      <c r="B174" s="79" t="s">
        <v>50</v>
      </c>
      <c r="C174" s="51"/>
      <c r="D174" s="51"/>
      <c r="E174" s="51"/>
      <c r="F174" s="51">
        <f t="shared" si="24"/>
        <v>0</v>
      </c>
      <c r="G174" s="51"/>
      <c r="H174" s="51"/>
      <c r="I174" s="51"/>
      <c r="J174" s="20"/>
      <c r="K174" s="20"/>
      <c r="L174" s="20"/>
      <c r="M174" s="20"/>
      <c r="N174" s="51"/>
      <c r="O174" s="51"/>
      <c r="P174" s="51"/>
      <c r="Q174" s="51"/>
      <c r="R174" s="49"/>
    </row>
    <row r="175" spans="1:18" ht="13.5" customHeight="1" x14ac:dyDescent="0.2">
      <c r="A175" s="68"/>
      <c r="B175" s="70" t="s">
        <v>20</v>
      </c>
      <c r="C175" s="80"/>
      <c r="D175" s="80"/>
      <c r="E175" s="80"/>
      <c r="F175" s="51">
        <f t="shared" si="24"/>
        <v>0</v>
      </c>
      <c r="G175" s="80"/>
      <c r="H175" s="80"/>
      <c r="I175" s="80"/>
      <c r="J175" s="80"/>
      <c r="K175" s="80">
        <v>76887</v>
      </c>
      <c r="L175" s="80">
        <v>63985</v>
      </c>
      <c r="M175" s="80">
        <v>15428</v>
      </c>
      <c r="N175" s="80">
        <f>SUM(L175:M175)</f>
        <v>79413</v>
      </c>
      <c r="O175" s="80">
        <v>901195</v>
      </c>
      <c r="P175" s="80">
        <v>730921</v>
      </c>
      <c r="Q175" s="80">
        <v>-67475</v>
      </c>
      <c r="R175" s="80">
        <f>SUM(P175:Q175)</f>
        <v>663446</v>
      </c>
    </row>
    <row r="176" spans="1:18" ht="16.5" customHeight="1" x14ac:dyDescent="0.2">
      <c r="A176" s="87" t="s">
        <v>15</v>
      </c>
      <c r="B176" s="88"/>
      <c r="C176" s="50">
        <f>SUM(C161:C175)</f>
        <v>49177</v>
      </c>
      <c r="D176" s="50">
        <f t="shared" ref="D176:R176" si="25">SUM(D161:D175)</f>
        <v>35061</v>
      </c>
      <c r="E176" s="50">
        <f t="shared" si="25"/>
        <v>-40</v>
      </c>
      <c r="F176" s="50">
        <f t="shared" si="25"/>
        <v>35021</v>
      </c>
      <c r="G176" s="50">
        <f t="shared" si="25"/>
        <v>172089</v>
      </c>
      <c r="H176" s="50">
        <f t="shared" si="25"/>
        <v>172089</v>
      </c>
      <c r="I176" s="50">
        <f t="shared" si="25"/>
        <v>-132287</v>
      </c>
      <c r="J176" s="50">
        <f t="shared" si="25"/>
        <v>39802</v>
      </c>
      <c r="K176" s="50">
        <f t="shared" si="25"/>
        <v>76887</v>
      </c>
      <c r="L176" s="50">
        <f t="shared" si="25"/>
        <v>63985</v>
      </c>
      <c r="M176" s="50">
        <f t="shared" si="25"/>
        <v>15428</v>
      </c>
      <c r="N176" s="50">
        <f t="shared" si="25"/>
        <v>79413</v>
      </c>
      <c r="O176" s="50">
        <f t="shared" si="25"/>
        <v>901195</v>
      </c>
      <c r="P176" s="50">
        <f t="shared" si="25"/>
        <v>730921</v>
      </c>
      <c r="Q176" s="50">
        <f t="shared" si="25"/>
        <v>-67475</v>
      </c>
      <c r="R176" s="50">
        <f t="shared" si="25"/>
        <v>663446</v>
      </c>
    </row>
    <row r="177" spans="1:18" ht="16.5" customHeight="1" x14ac:dyDescent="0.25">
      <c r="A177" s="91" t="s">
        <v>11</v>
      </c>
      <c r="B177" s="91"/>
      <c r="C177" s="52">
        <f>SUM(C159,C176)</f>
        <v>3938085</v>
      </c>
      <c r="D177" s="52">
        <f t="shared" ref="D177:R177" si="26">SUM(D159,D176)</f>
        <v>4391700</v>
      </c>
      <c r="E177" s="52">
        <f t="shared" si="26"/>
        <v>-630618</v>
      </c>
      <c r="F177" s="52">
        <f t="shared" si="26"/>
        <v>3761082</v>
      </c>
      <c r="G177" s="52">
        <f t="shared" si="26"/>
        <v>204939</v>
      </c>
      <c r="H177" s="52">
        <f t="shared" si="26"/>
        <v>204939</v>
      </c>
      <c r="I177" s="52">
        <f t="shared" si="26"/>
        <v>-149103</v>
      </c>
      <c r="J177" s="52">
        <f t="shared" si="26"/>
        <v>55836</v>
      </c>
      <c r="K177" s="52">
        <f t="shared" si="26"/>
        <v>301566</v>
      </c>
      <c r="L177" s="52">
        <f t="shared" si="26"/>
        <v>288664</v>
      </c>
      <c r="M177" s="52">
        <f t="shared" si="26"/>
        <v>-12520</v>
      </c>
      <c r="N177" s="52">
        <f t="shared" si="26"/>
        <v>276144</v>
      </c>
      <c r="O177" s="52">
        <f t="shared" si="26"/>
        <v>2232695</v>
      </c>
      <c r="P177" s="52">
        <f t="shared" si="26"/>
        <v>2167253</v>
      </c>
      <c r="Q177" s="52">
        <f t="shared" si="26"/>
        <v>-372865</v>
      </c>
      <c r="R177" s="52">
        <f t="shared" si="26"/>
        <v>1794388</v>
      </c>
    </row>
    <row r="178" spans="1:18" ht="16.899999999999999" customHeight="1" x14ac:dyDescent="0.25">
      <c r="A178" s="86" t="s">
        <v>45</v>
      </c>
      <c r="B178" s="86"/>
      <c r="C178" s="35">
        <v>389543</v>
      </c>
      <c r="D178" s="35">
        <v>379103</v>
      </c>
      <c r="E178" s="35">
        <v>-82721</v>
      </c>
      <c r="F178" s="35">
        <f>SUM(D178:E178)</f>
        <v>296382</v>
      </c>
      <c r="G178" s="35"/>
      <c r="H178" s="35"/>
      <c r="I178" s="35"/>
      <c r="J178" s="35">
        <f>SUM(H178:I178)</f>
        <v>0</v>
      </c>
      <c r="K178" s="35"/>
      <c r="L178" s="35">
        <v>665</v>
      </c>
      <c r="M178" s="35"/>
      <c r="N178" s="35">
        <f>SUM(L178:M178)</f>
        <v>665</v>
      </c>
      <c r="O178" s="53"/>
      <c r="P178" s="35">
        <v>1</v>
      </c>
      <c r="Q178" s="35"/>
      <c r="R178" s="35">
        <f>SUM(P178:Q178)</f>
        <v>1</v>
      </c>
    </row>
    <row r="179" spans="1:18" ht="16.899999999999999" customHeight="1" x14ac:dyDescent="0.25">
      <c r="A179" s="86" t="s">
        <v>46</v>
      </c>
      <c r="B179" s="86"/>
      <c r="C179" s="35">
        <v>133164</v>
      </c>
      <c r="D179" s="35">
        <v>147812</v>
      </c>
      <c r="E179" s="35">
        <v>-49068</v>
      </c>
      <c r="F179" s="35">
        <f>SUM(D179:E179)</f>
        <v>98744</v>
      </c>
      <c r="G179" s="35"/>
      <c r="H179" s="35"/>
      <c r="I179" s="35"/>
      <c r="J179" s="35">
        <f>SUM(H179:I179)</f>
        <v>0</v>
      </c>
      <c r="K179" s="35"/>
      <c r="L179" s="35"/>
      <c r="M179" s="35"/>
      <c r="N179" s="35">
        <f>SUM(L179:M179)</f>
        <v>0</v>
      </c>
      <c r="O179" s="53"/>
      <c r="P179" s="48"/>
      <c r="Q179" s="48"/>
      <c r="R179" s="48"/>
    </row>
    <row r="180" spans="1:18" ht="18" customHeight="1" x14ac:dyDescent="0.25">
      <c r="A180" s="86" t="s">
        <v>10</v>
      </c>
      <c r="B180" s="86"/>
      <c r="C180" s="35">
        <f>SUM(C177,C178,C179)</f>
        <v>4460792</v>
      </c>
      <c r="D180" s="35">
        <f t="shared" ref="D180:R180" si="27">SUM(D177,D178,D179)</f>
        <v>4918615</v>
      </c>
      <c r="E180" s="35">
        <f t="shared" si="27"/>
        <v>-762407</v>
      </c>
      <c r="F180" s="35">
        <f>SUM(F177,F178,F179)</f>
        <v>4156208</v>
      </c>
      <c r="G180" s="35">
        <f>SUM(G177,G178,G179)</f>
        <v>204939</v>
      </c>
      <c r="H180" s="35">
        <f>SUM(H177,H178,H179)</f>
        <v>204939</v>
      </c>
      <c r="I180" s="35">
        <f>SUM(I177,I178,I179)</f>
        <v>-149103</v>
      </c>
      <c r="J180" s="35">
        <f t="shared" si="27"/>
        <v>55836</v>
      </c>
      <c r="K180" s="35">
        <f t="shared" si="27"/>
        <v>301566</v>
      </c>
      <c r="L180" s="35">
        <f t="shared" si="27"/>
        <v>289329</v>
      </c>
      <c r="M180" s="35">
        <f t="shared" si="27"/>
        <v>-12520</v>
      </c>
      <c r="N180" s="35">
        <f t="shared" si="27"/>
        <v>276809</v>
      </c>
      <c r="O180" s="35">
        <f t="shared" si="27"/>
        <v>2232695</v>
      </c>
      <c r="P180" s="35">
        <f t="shared" si="27"/>
        <v>2167254</v>
      </c>
      <c r="Q180" s="35">
        <f t="shared" si="27"/>
        <v>-372865</v>
      </c>
      <c r="R180" s="35">
        <f t="shared" si="27"/>
        <v>1794389</v>
      </c>
    </row>
    <row r="181" spans="1:18" ht="18" customHeight="1" x14ac:dyDescent="0.2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4" t="s">
        <v>16</v>
      </c>
    </row>
    <row r="182" spans="1:18" ht="18.75" customHeight="1" x14ac:dyDescent="0.2">
      <c r="B182" s="106" t="s">
        <v>135</v>
      </c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</row>
    <row r="183" spans="1:18" ht="21" customHeight="1" x14ac:dyDescent="0.2"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9" t="s">
        <v>17</v>
      </c>
    </row>
    <row r="184" spans="1:18" ht="12" customHeight="1" x14ac:dyDescent="0.2">
      <c r="A184" s="96" t="s">
        <v>62</v>
      </c>
      <c r="B184" s="99" t="s">
        <v>2</v>
      </c>
      <c r="C184" s="116" t="s">
        <v>37</v>
      </c>
      <c r="D184" s="117"/>
      <c r="E184" s="117"/>
      <c r="F184" s="117"/>
      <c r="G184" s="117"/>
      <c r="H184" s="117"/>
      <c r="I184" s="117"/>
      <c r="J184" s="118"/>
      <c r="K184" s="108" t="s">
        <v>3</v>
      </c>
      <c r="L184" s="109"/>
      <c r="M184" s="109"/>
      <c r="N184" s="110"/>
      <c r="O184" s="108" t="s">
        <v>4</v>
      </c>
      <c r="P184" s="109"/>
      <c r="Q184" s="109"/>
      <c r="R184" s="110"/>
    </row>
    <row r="185" spans="1:18" ht="12" customHeight="1" x14ac:dyDescent="0.2">
      <c r="A185" s="96"/>
      <c r="B185" s="100"/>
      <c r="C185" s="116" t="s">
        <v>44</v>
      </c>
      <c r="D185" s="117"/>
      <c r="E185" s="117"/>
      <c r="F185" s="118"/>
      <c r="G185" s="116" t="s">
        <v>6</v>
      </c>
      <c r="H185" s="117"/>
      <c r="I185" s="117"/>
      <c r="J185" s="118"/>
      <c r="K185" s="111"/>
      <c r="L185" s="112"/>
      <c r="M185" s="112"/>
      <c r="N185" s="113"/>
      <c r="O185" s="111"/>
      <c r="P185" s="112"/>
      <c r="Q185" s="112"/>
      <c r="R185" s="113"/>
    </row>
    <row r="186" spans="1:18" ht="25.9" customHeight="1" x14ac:dyDescent="0.2">
      <c r="A186" s="96"/>
      <c r="B186" s="101"/>
      <c r="C186" s="18" t="s">
        <v>136</v>
      </c>
      <c r="D186" s="10" t="s">
        <v>41</v>
      </c>
      <c r="E186" s="10" t="s">
        <v>42</v>
      </c>
      <c r="F186" s="10" t="s">
        <v>41</v>
      </c>
      <c r="G186" s="18" t="s">
        <v>136</v>
      </c>
      <c r="H186" s="10" t="s">
        <v>41</v>
      </c>
      <c r="I186" s="10" t="s">
        <v>42</v>
      </c>
      <c r="J186" s="10" t="s">
        <v>41</v>
      </c>
      <c r="K186" s="18" t="s">
        <v>136</v>
      </c>
      <c r="L186" s="10" t="s">
        <v>41</v>
      </c>
      <c r="M186" s="10" t="s">
        <v>42</v>
      </c>
      <c r="N186" s="10" t="s">
        <v>41</v>
      </c>
      <c r="O186" s="18" t="s">
        <v>136</v>
      </c>
      <c r="P186" s="10" t="s">
        <v>41</v>
      </c>
      <c r="Q186" s="10" t="s">
        <v>42</v>
      </c>
      <c r="R186" s="10" t="s">
        <v>41</v>
      </c>
    </row>
    <row r="187" spans="1:18" ht="21.6" customHeight="1" x14ac:dyDescent="0.2">
      <c r="A187" s="102" t="s">
        <v>12</v>
      </c>
      <c r="B187" s="103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5"/>
      <c r="O187" s="46"/>
      <c r="P187" s="47"/>
      <c r="Q187" s="46"/>
      <c r="R187" s="48"/>
    </row>
    <row r="188" spans="1:18" ht="12.6" customHeight="1" x14ac:dyDescent="0.2">
      <c r="A188" s="69" t="s">
        <v>63</v>
      </c>
      <c r="B188" s="73" t="s">
        <v>34</v>
      </c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48"/>
    </row>
    <row r="189" spans="1:18" ht="12.6" customHeight="1" x14ac:dyDescent="0.2">
      <c r="A189" s="69" t="s">
        <v>64</v>
      </c>
      <c r="B189" s="74" t="s">
        <v>24</v>
      </c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48"/>
    </row>
    <row r="190" spans="1:18" ht="12.6" customHeight="1" x14ac:dyDescent="0.2">
      <c r="A190" s="69" t="s">
        <v>65</v>
      </c>
      <c r="B190" s="70" t="s">
        <v>25</v>
      </c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48"/>
    </row>
    <row r="191" spans="1:18" ht="12.6" customHeight="1" x14ac:dyDescent="0.2">
      <c r="A191" s="69" t="s">
        <v>66</v>
      </c>
      <c r="B191" s="70" t="s">
        <v>8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48"/>
    </row>
    <row r="192" spans="1:18" ht="12.6" customHeight="1" x14ac:dyDescent="0.2">
      <c r="A192" s="68" t="s">
        <v>67</v>
      </c>
      <c r="B192" s="73" t="s">
        <v>110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48"/>
    </row>
    <row r="193" spans="1:18" ht="12.6" customHeight="1" x14ac:dyDescent="0.2">
      <c r="A193" s="68" t="s">
        <v>68</v>
      </c>
      <c r="B193" s="73" t="s">
        <v>55</v>
      </c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48"/>
    </row>
    <row r="194" spans="1:18" ht="12.6" customHeight="1" x14ac:dyDescent="0.2">
      <c r="A194" s="69" t="s">
        <v>69</v>
      </c>
      <c r="B194" s="70" t="s">
        <v>26</v>
      </c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48"/>
    </row>
    <row r="195" spans="1:18" ht="12.6" customHeight="1" x14ac:dyDescent="0.2">
      <c r="A195" s="69" t="s">
        <v>70</v>
      </c>
      <c r="B195" s="70" t="s">
        <v>111</v>
      </c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48"/>
    </row>
    <row r="196" spans="1:18" ht="12.6" customHeight="1" x14ac:dyDescent="0.2">
      <c r="A196" s="69" t="s">
        <v>71</v>
      </c>
      <c r="B196" s="70" t="s">
        <v>27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48"/>
    </row>
    <row r="197" spans="1:18" ht="12.6" customHeight="1" x14ac:dyDescent="0.2">
      <c r="A197" s="69" t="s">
        <v>112</v>
      </c>
      <c r="B197" s="70" t="s">
        <v>113</v>
      </c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48"/>
    </row>
    <row r="198" spans="1:18" ht="12.6" customHeight="1" x14ac:dyDescent="0.2">
      <c r="A198" s="69" t="s">
        <v>114</v>
      </c>
      <c r="B198" s="70" t="s">
        <v>115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48"/>
    </row>
    <row r="199" spans="1:18" ht="12.6" customHeight="1" x14ac:dyDescent="0.2">
      <c r="A199" s="69" t="s">
        <v>72</v>
      </c>
      <c r="B199" s="70" t="s">
        <v>28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48"/>
    </row>
    <row r="200" spans="1:18" ht="12.6" customHeight="1" x14ac:dyDescent="0.2">
      <c r="A200" s="69" t="s">
        <v>73</v>
      </c>
      <c r="B200" s="70" t="s">
        <v>56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48"/>
    </row>
    <row r="201" spans="1:18" ht="12.6" customHeight="1" x14ac:dyDescent="0.2">
      <c r="A201" s="69" t="s">
        <v>116</v>
      </c>
      <c r="B201" s="70" t="s">
        <v>117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48"/>
    </row>
    <row r="202" spans="1:18" ht="12.6" customHeight="1" x14ac:dyDescent="0.2">
      <c r="A202" s="69" t="s">
        <v>75</v>
      </c>
      <c r="B202" s="70" t="s">
        <v>74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48"/>
    </row>
    <row r="203" spans="1:18" ht="12.6" customHeight="1" x14ac:dyDescent="0.2">
      <c r="A203" s="69" t="s">
        <v>76</v>
      </c>
      <c r="B203" s="70" t="s">
        <v>118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48"/>
    </row>
    <row r="204" spans="1:18" ht="12.6" customHeight="1" x14ac:dyDescent="0.2">
      <c r="A204" s="69" t="s">
        <v>77</v>
      </c>
      <c r="B204" s="70" t="s">
        <v>47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48"/>
    </row>
    <row r="205" spans="1:18" ht="12.6" customHeight="1" x14ac:dyDescent="0.2">
      <c r="A205" s="69" t="s">
        <v>78</v>
      </c>
      <c r="B205" s="70" t="s">
        <v>52</v>
      </c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48"/>
    </row>
    <row r="206" spans="1:18" ht="12.6" customHeight="1" x14ac:dyDescent="0.2">
      <c r="A206" s="69" t="s">
        <v>79</v>
      </c>
      <c r="B206" s="70" t="s">
        <v>57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48"/>
    </row>
    <row r="207" spans="1:18" ht="12.6" customHeight="1" x14ac:dyDescent="0.2">
      <c r="A207" s="69" t="s">
        <v>80</v>
      </c>
      <c r="B207" s="70" t="s">
        <v>48</v>
      </c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48"/>
    </row>
    <row r="208" spans="1:18" ht="12.6" customHeight="1" x14ac:dyDescent="0.2">
      <c r="A208" s="69" t="s">
        <v>81</v>
      </c>
      <c r="B208" s="70" t="s">
        <v>119</v>
      </c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48"/>
    </row>
    <row r="209" spans="1:18" ht="12.6" customHeight="1" x14ac:dyDescent="0.2">
      <c r="A209" s="69" t="s">
        <v>82</v>
      </c>
      <c r="B209" s="70" t="s">
        <v>61</v>
      </c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48"/>
    </row>
    <row r="210" spans="1:18" ht="12.6" customHeight="1" x14ac:dyDescent="0.2">
      <c r="A210" s="69" t="s">
        <v>83</v>
      </c>
      <c r="B210" s="70" t="s">
        <v>29</v>
      </c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48"/>
    </row>
    <row r="211" spans="1:18" ht="12.6" customHeight="1" x14ac:dyDescent="0.2">
      <c r="A211" s="69" t="s">
        <v>147</v>
      </c>
      <c r="B211" s="70" t="s">
        <v>148</v>
      </c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48"/>
    </row>
    <row r="212" spans="1:18" ht="12.6" customHeight="1" x14ac:dyDescent="0.2">
      <c r="A212" s="69" t="s">
        <v>84</v>
      </c>
      <c r="B212" s="70" t="s">
        <v>9</v>
      </c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48"/>
    </row>
    <row r="213" spans="1:18" ht="12.6" customHeight="1" x14ac:dyDescent="0.2">
      <c r="A213" s="69" t="s">
        <v>85</v>
      </c>
      <c r="B213" s="70" t="s">
        <v>7</v>
      </c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48"/>
    </row>
    <row r="214" spans="1:18" ht="12.6" customHeight="1" x14ac:dyDescent="0.2">
      <c r="A214" s="69" t="s">
        <v>86</v>
      </c>
      <c r="B214" s="75" t="s">
        <v>30</v>
      </c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48"/>
    </row>
    <row r="215" spans="1:18" ht="12.6" customHeight="1" x14ac:dyDescent="0.2">
      <c r="A215" s="69" t="s">
        <v>137</v>
      </c>
      <c r="B215" s="75" t="s">
        <v>138</v>
      </c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48"/>
    </row>
    <row r="216" spans="1:18" ht="12.6" customHeight="1" x14ac:dyDescent="0.2">
      <c r="A216" s="69" t="s">
        <v>139</v>
      </c>
      <c r="B216" s="75" t="s">
        <v>140</v>
      </c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48"/>
    </row>
    <row r="217" spans="1:18" ht="12.6" customHeight="1" x14ac:dyDescent="0.2">
      <c r="A217" s="69" t="s">
        <v>87</v>
      </c>
      <c r="B217" s="75" t="s">
        <v>59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48"/>
    </row>
    <row r="218" spans="1:18" ht="12.6" customHeight="1" x14ac:dyDescent="0.2">
      <c r="A218" s="69" t="s">
        <v>88</v>
      </c>
      <c r="B218" s="75" t="s">
        <v>89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48"/>
    </row>
    <row r="219" spans="1:18" ht="12.6" customHeight="1" x14ac:dyDescent="0.2">
      <c r="A219" s="69" t="s">
        <v>90</v>
      </c>
      <c r="B219" s="70" t="s">
        <v>32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48"/>
    </row>
    <row r="220" spans="1:18" ht="12.6" customHeight="1" x14ac:dyDescent="0.2">
      <c r="A220" s="68" t="s">
        <v>91</v>
      </c>
      <c r="B220" s="70" t="s">
        <v>33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48"/>
    </row>
    <row r="221" spans="1:18" ht="12.6" customHeight="1" x14ac:dyDescent="0.2">
      <c r="A221" s="68" t="s">
        <v>92</v>
      </c>
      <c r="B221" s="70" t="s">
        <v>93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48"/>
    </row>
    <row r="222" spans="1:18" ht="12.6" customHeight="1" x14ac:dyDescent="0.2">
      <c r="A222" s="68" t="s">
        <v>94</v>
      </c>
      <c r="B222" s="70" t="s">
        <v>60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48"/>
    </row>
    <row r="223" spans="1:18" ht="12.6" customHeight="1" x14ac:dyDescent="0.2">
      <c r="A223" s="68" t="s">
        <v>95</v>
      </c>
      <c r="B223" s="70" t="s">
        <v>54</v>
      </c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48"/>
    </row>
    <row r="224" spans="1:18" ht="12.6" customHeight="1" x14ac:dyDescent="0.2">
      <c r="A224" s="68" t="s">
        <v>145</v>
      </c>
      <c r="B224" s="70" t="s">
        <v>146</v>
      </c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48"/>
    </row>
    <row r="225" spans="1:18" ht="12.6" customHeight="1" x14ac:dyDescent="0.2">
      <c r="A225" s="68" t="s">
        <v>96</v>
      </c>
      <c r="B225" s="70" t="s">
        <v>120</v>
      </c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48"/>
    </row>
    <row r="226" spans="1:18" ht="12.6" customHeight="1" x14ac:dyDescent="0.2">
      <c r="A226" s="68" t="s">
        <v>97</v>
      </c>
      <c r="B226" s="70" t="s">
        <v>53</v>
      </c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48"/>
    </row>
    <row r="227" spans="1:18" ht="12.6" customHeight="1" x14ac:dyDescent="0.2">
      <c r="A227" s="68" t="s">
        <v>98</v>
      </c>
      <c r="B227" s="70" t="s">
        <v>121</v>
      </c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48"/>
    </row>
    <row r="228" spans="1:18" ht="12.6" customHeight="1" x14ac:dyDescent="0.2">
      <c r="A228" s="68" t="s">
        <v>99</v>
      </c>
      <c r="B228" s="70" t="s">
        <v>141</v>
      </c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48"/>
    </row>
    <row r="229" spans="1:18" ht="12.6" customHeight="1" x14ac:dyDescent="0.2">
      <c r="A229" s="68" t="s">
        <v>122</v>
      </c>
      <c r="B229" s="70" t="s">
        <v>123</v>
      </c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48"/>
    </row>
    <row r="230" spans="1:18" ht="12.6" customHeight="1" x14ac:dyDescent="0.2">
      <c r="A230" s="68" t="s">
        <v>142</v>
      </c>
      <c r="B230" s="70" t="s">
        <v>143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48"/>
    </row>
    <row r="231" spans="1:18" ht="12.6" customHeight="1" x14ac:dyDescent="0.2">
      <c r="A231" s="68" t="s">
        <v>100</v>
      </c>
      <c r="B231" s="70" t="s">
        <v>101</v>
      </c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49"/>
    </row>
    <row r="232" spans="1:18" ht="12.6" customHeight="1" x14ac:dyDescent="0.2">
      <c r="A232" s="68" t="s">
        <v>102</v>
      </c>
      <c r="B232" s="70" t="s">
        <v>103</v>
      </c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48"/>
    </row>
    <row r="233" spans="1:18" ht="12.6" customHeight="1" x14ac:dyDescent="0.2">
      <c r="A233" s="68" t="s">
        <v>124</v>
      </c>
      <c r="B233" s="70" t="s">
        <v>125</v>
      </c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48"/>
    </row>
    <row r="234" spans="1:18" ht="12.6" customHeight="1" x14ac:dyDescent="0.2">
      <c r="A234" s="76" t="s">
        <v>126</v>
      </c>
      <c r="B234" s="77" t="s">
        <v>127</v>
      </c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48"/>
    </row>
    <row r="235" spans="1:18" ht="12.6" customHeight="1" x14ac:dyDescent="0.2">
      <c r="A235" s="68" t="s">
        <v>128</v>
      </c>
      <c r="B235" s="70" t="s">
        <v>129</v>
      </c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48"/>
    </row>
    <row r="236" spans="1:18" ht="12.6" customHeight="1" x14ac:dyDescent="0.2">
      <c r="A236" s="68" t="s">
        <v>130</v>
      </c>
      <c r="B236" s="70" t="s">
        <v>131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48"/>
    </row>
    <row r="237" spans="1:18" ht="12.6" customHeight="1" x14ac:dyDescent="0.2">
      <c r="A237" s="68" t="s">
        <v>104</v>
      </c>
      <c r="B237" s="70" t="s">
        <v>22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48"/>
    </row>
    <row r="238" spans="1:18" ht="12.6" customHeight="1" x14ac:dyDescent="0.2">
      <c r="A238" s="68" t="s">
        <v>105</v>
      </c>
      <c r="B238" s="70" t="s">
        <v>51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48"/>
    </row>
    <row r="239" spans="1:18" ht="12.6" customHeight="1" x14ac:dyDescent="0.2">
      <c r="A239" s="68" t="s">
        <v>106</v>
      </c>
      <c r="B239" s="70" t="s">
        <v>35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48"/>
    </row>
    <row r="240" spans="1:18" ht="12.6" customHeight="1" x14ac:dyDescent="0.2">
      <c r="A240" s="68" t="s">
        <v>107</v>
      </c>
      <c r="B240" s="70" t="s">
        <v>58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48"/>
    </row>
    <row r="241" spans="1:18" ht="12.6" customHeight="1" x14ac:dyDescent="0.2">
      <c r="A241" s="68"/>
      <c r="B241" s="70" t="s">
        <v>49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48"/>
    </row>
    <row r="242" spans="1:18" ht="12.6" customHeight="1" x14ac:dyDescent="0.2">
      <c r="A242" s="76"/>
      <c r="B242" s="81" t="s">
        <v>23</v>
      </c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82"/>
    </row>
    <row r="243" spans="1:18" ht="12.6" customHeight="1" x14ac:dyDescent="0.2">
      <c r="A243" s="68"/>
      <c r="B243" s="78" t="s">
        <v>18</v>
      </c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>
        <v>178005</v>
      </c>
      <c r="P243" s="20">
        <v>230346</v>
      </c>
      <c r="Q243" s="20">
        <v>21852</v>
      </c>
      <c r="R243" s="49">
        <f>SUM(P243:Q243)</f>
        <v>252198</v>
      </c>
    </row>
    <row r="244" spans="1:18" ht="12.6" customHeight="1" x14ac:dyDescent="0.2">
      <c r="A244" s="68"/>
      <c r="B244" s="79" t="s">
        <v>19</v>
      </c>
      <c r="C244" s="20"/>
      <c r="D244" s="20"/>
      <c r="E244" s="20"/>
      <c r="F244" s="20"/>
      <c r="G244" s="20"/>
      <c r="H244" s="20"/>
      <c r="I244" s="20"/>
      <c r="J244" s="20"/>
      <c r="K244" s="20">
        <v>5388090</v>
      </c>
      <c r="L244" s="20">
        <v>8528103</v>
      </c>
      <c r="M244" s="20">
        <v>10225933</v>
      </c>
      <c r="N244" s="20">
        <f>SUM(L244:M244)</f>
        <v>18754036</v>
      </c>
      <c r="O244" s="20"/>
      <c r="P244" s="20"/>
      <c r="Q244" s="20"/>
      <c r="R244" s="49"/>
    </row>
    <row r="245" spans="1:18" ht="12.6" customHeight="1" x14ac:dyDescent="0.2">
      <c r="A245" s="68"/>
      <c r="B245" s="79" t="s">
        <v>50</v>
      </c>
      <c r="C245" s="20"/>
      <c r="D245" s="20"/>
      <c r="E245" s="20"/>
      <c r="F245" s="20"/>
      <c r="G245" s="20">
        <v>32331</v>
      </c>
      <c r="H245" s="20">
        <v>32331</v>
      </c>
      <c r="I245" s="20"/>
      <c r="J245" s="20">
        <f>SUM(H245:I245)</f>
        <v>32331</v>
      </c>
      <c r="K245" s="20"/>
      <c r="L245" s="20"/>
      <c r="M245" s="20"/>
      <c r="N245" s="20"/>
      <c r="O245" s="20"/>
      <c r="P245" s="20"/>
      <c r="Q245" s="20"/>
      <c r="R245" s="49"/>
    </row>
    <row r="246" spans="1:18" ht="12.6" customHeight="1" x14ac:dyDescent="0.2">
      <c r="A246" s="68"/>
      <c r="B246" s="79" t="s">
        <v>21</v>
      </c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48"/>
    </row>
    <row r="247" spans="1:18" ht="12.6" customHeight="1" x14ac:dyDescent="0.2">
      <c r="A247" s="68"/>
      <c r="B247" s="70" t="s">
        <v>20</v>
      </c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48"/>
    </row>
    <row r="248" spans="1:18" ht="12.6" customHeight="1" x14ac:dyDescent="0.2">
      <c r="A248" s="68"/>
      <c r="B248" s="79" t="s">
        <v>132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48"/>
    </row>
    <row r="249" spans="1:18" ht="17.25" customHeight="1" x14ac:dyDescent="0.2">
      <c r="A249" s="94" t="s">
        <v>14</v>
      </c>
      <c r="B249" s="94"/>
      <c r="C249" s="27">
        <f t="shared" ref="C249:R249" si="28">SUM(C188:C248)</f>
        <v>0</v>
      </c>
      <c r="D249" s="27">
        <f t="shared" si="28"/>
        <v>0</v>
      </c>
      <c r="E249" s="27">
        <f t="shared" si="28"/>
        <v>0</v>
      </c>
      <c r="F249" s="27">
        <f t="shared" si="28"/>
        <v>0</v>
      </c>
      <c r="G249" s="28">
        <f t="shared" si="28"/>
        <v>32331</v>
      </c>
      <c r="H249" s="28">
        <f t="shared" si="28"/>
        <v>32331</v>
      </c>
      <c r="I249" s="28">
        <f t="shared" si="28"/>
        <v>0</v>
      </c>
      <c r="J249" s="27">
        <f t="shared" si="28"/>
        <v>32331</v>
      </c>
      <c r="K249" s="28">
        <f t="shared" si="28"/>
        <v>5388090</v>
      </c>
      <c r="L249" s="28">
        <f t="shared" si="28"/>
        <v>8528103</v>
      </c>
      <c r="M249" s="28">
        <f t="shared" si="28"/>
        <v>10225933</v>
      </c>
      <c r="N249" s="28">
        <f>SUM(L249:M249)</f>
        <v>18754036</v>
      </c>
      <c r="O249" s="27">
        <f t="shared" si="28"/>
        <v>178005</v>
      </c>
      <c r="P249" s="27">
        <f t="shared" si="28"/>
        <v>230346</v>
      </c>
      <c r="Q249" s="27">
        <f t="shared" si="28"/>
        <v>21852</v>
      </c>
      <c r="R249" s="27">
        <f t="shared" si="28"/>
        <v>252198</v>
      </c>
    </row>
    <row r="250" spans="1:18" ht="18.75" customHeight="1" x14ac:dyDescent="0.2">
      <c r="A250" s="95" t="s">
        <v>13</v>
      </c>
      <c r="B250" s="95"/>
      <c r="C250" s="20"/>
      <c r="D250" s="20"/>
      <c r="E250" s="20"/>
      <c r="F250" s="20"/>
      <c r="G250" s="20"/>
      <c r="H250" s="20"/>
      <c r="I250" s="20"/>
      <c r="J250" s="20"/>
      <c r="K250" s="32"/>
      <c r="L250" s="32"/>
      <c r="M250" s="32"/>
      <c r="N250" s="20"/>
      <c r="O250" s="19"/>
      <c r="P250" s="20"/>
      <c r="Q250" s="20"/>
      <c r="R250" s="20"/>
    </row>
    <row r="251" spans="1:18" ht="12.6" customHeight="1" x14ac:dyDescent="0.2">
      <c r="A251" s="69" t="s">
        <v>63</v>
      </c>
      <c r="B251" s="73" t="s">
        <v>34</v>
      </c>
      <c r="C251" s="51"/>
      <c r="D251" s="51"/>
      <c r="E251" s="51"/>
      <c r="F251" s="51"/>
      <c r="G251" s="51"/>
      <c r="H251" s="51"/>
      <c r="I251" s="51"/>
      <c r="J251" s="20"/>
      <c r="K251" s="20"/>
      <c r="L251" s="20"/>
      <c r="M251" s="20"/>
      <c r="N251" s="51"/>
      <c r="O251" s="51"/>
      <c r="P251" s="51"/>
      <c r="Q251" s="51"/>
      <c r="R251" s="48"/>
    </row>
    <row r="252" spans="1:18" ht="12.6" customHeight="1" x14ac:dyDescent="0.2">
      <c r="A252" s="69" t="s">
        <v>66</v>
      </c>
      <c r="B252" s="70" t="s">
        <v>8</v>
      </c>
      <c r="C252" s="51"/>
      <c r="D252" s="51"/>
      <c r="E252" s="51"/>
      <c r="F252" s="51"/>
      <c r="G252" s="51"/>
      <c r="H252" s="51"/>
      <c r="I252" s="51"/>
      <c r="J252" s="20"/>
      <c r="K252" s="20"/>
      <c r="L252" s="20"/>
      <c r="M252" s="20"/>
      <c r="N252" s="51"/>
      <c r="O252" s="51"/>
      <c r="P252" s="51"/>
      <c r="Q252" s="51"/>
      <c r="R252" s="48"/>
    </row>
    <row r="253" spans="1:18" ht="12.6" customHeight="1" x14ac:dyDescent="0.2">
      <c r="A253" s="69" t="s">
        <v>108</v>
      </c>
      <c r="B253" s="75" t="s">
        <v>144</v>
      </c>
      <c r="C253" s="51"/>
      <c r="D253" s="51"/>
      <c r="E253" s="51"/>
      <c r="F253" s="51"/>
      <c r="G253" s="51"/>
      <c r="H253" s="51"/>
      <c r="I253" s="51"/>
      <c r="J253" s="20"/>
      <c r="K253" s="20"/>
      <c r="L253" s="20"/>
      <c r="M253" s="20"/>
      <c r="N253" s="51"/>
      <c r="O253" s="51"/>
      <c r="P253" s="51"/>
      <c r="Q253" s="51"/>
      <c r="R253" s="48"/>
    </row>
    <row r="254" spans="1:18" ht="12.6" customHeight="1" x14ac:dyDescent="0.2">
      <c r="A254" s="68" t="s">
        <v>109</v>
      </c>
      <c r="B254" s="74" t="s">
        <v>31</v>
      </c>
      <c r="C254" s="51"/>
      <c r="D254" s="51"/>
      <c r="E254" s="51"/>
      <c r="F254" s="51"/>
      <c r="G254" s="51"/>
      <c r="H254" s="51"/>
      <c r="I254" s="51"/>
      <c r="J254" s="20"/>
      <c r="K254" s="20"/>
      <c r="L254" s="20"/>
      <c r="M254" s="20"/>
      <c r="N254" s="51"/>
      <c r="O254" s="51"/>
      <c r="P254" s="51"/>
      <c r="Q254" s="51"/>
      <c r="R254" s="48"/>
    </row>
    <row r="255" spans="1:18" ht="12.6" customHeight="1" x14ac:dyDescent="0.2">
      <c r="A255" s="68" t="s">
        <v>133</v>
      </c>
      <c r="B255" s="70" t="s">
        <v>134</v>
      </c>
      <c r="C255" s="51"/>
      <c r="D255" s="51"/>
      <c r="E255" s="51"/>
      <c r="F255" s="51"/>
      <c r="G255" s="51"/>
      <c r="H255" s="51"/>
      <c r="I255" s="51"/>
      <c r="J255" s="20"/>
      <c r="K255" s="20"/>
      <c r="L255" s="20"/>
      <c r="M255" s="20"/>
      <c r="N255" s="51"/>
      <c r="O255" s="51"/>
      <c r="P255" s="51"/>
      <c r="Q255" s="51"/>
      <c r="R255" s="48"/>
    </row>
    <row r="256" spans="1:18" ht="12.6" customHeight="1" x14ac:dyDescent="0.2">
      <c r="A256" s="68" t="s">
        <v>90</v>
      </c>
      <c r="B256" s="70" t="s">
        <v>32</v>
      </c>
      <c r="C256" s="51"/>
      <c r="D256" s="51"/>
      <c r="E256" s="51"/>
      <c r="F256" s="51"/>
      <c r="G256" s="51"/>
      <c r="H256" s="51"/>
      <c r="I256" s="51"/>
      <c r="J256" s="20"/>
      <c r="K256" s="20"/>
      <c r="L256" s="20"/>
      <c r="M256" s="20"/>
      <c r="N256" s="51"/>
      <c r="O256" s="51"/>
      <c r="P256" s="51"/>
      <c r="Q256" s="51"/>
      <c r="R256" s="48"/>
    </row>
    <row r="257" spans="1:18" ht="12.6" customHeight="1" x14ac:dyDescent="0.2">
      <c r="A257" s="68" t="s">
        <v>91</v>
      </c>
      <c r="B257" s="70" t="s">
        <v>33</v>
      </c>
      <c r="C257" s="51"/>
      <c r="D257" s="51"/>
      <c r="E257" s="51"/>
      <c r="F257" s="51"/>
      <c r="G257" s="51"/>
      <c r="H257" s="51"/>
      <c r="I257" s="51"/>
      <c r="J257" s="20"/>
      <c r="K257" s="20"/>
      <c r="L257" s="20"/>
      <c r="M257" s="20"/>
      <c r="N257" s="51"/>
      <c r="O257" s="51"/>
      <c r="P257" s="51"/>
      <c r="Q257" s="51"/>
      <c r="R257" s="48"/>
    </row>
    <row r="258" spans="1:18" ht="12.6" customHeight="1" x14ac:dyDescent="0.2">
      <c r="A258" s="68" t="s">
        <v>97</v>
      </c>
      <c r="B258" s="70" t="s">
        <v>53</v>
      </c>
      <c r="C258" s="51"/>
      <c r="D258" s="51"/>
      <c r="E258" s="51"/>
      <c r="F258" s="51"/>
      <c r="G258" s="51"/>
      <c r="H258" s="51"/>
      <c r="I258" s="51"/>
      <c r="J258" s="20"/>
      <c r="K258" s="20"/>
      <c r="L258" s="20"/>
      <c r="M258" s="20"/>
      <c r="N258" s="51"/>
      <c r="O258" s="51"/>
      <c r="P258" s="51"/>
      <c r="Q258" s="51"/>
      <c r="R258" s="48"/>
    </row>
    <row r="259" spans="1:18" ht="12.6" customHeight="1" x14ac:dyDescent="0.2">
      <c r="A259" s="68" t="s">
        <v>98</v>
      </c>
      <c r="B259" s="70" t="s">
        <v>121</v>
      </c>
      <c r="C259" s="51"/>
      <c r="D259" s="51"/>
      <c r="E259" s="51"/>
      <c r="F259" s="51"/>
      <c r="G259" s="51"/>
      <c r="H259" s="51"/>
      <c r="I259" s="51"/>
      <c r="J259" s="20"/>
      <c r="K259" s="20"/>
      <c r="L259" s="20"/>
      <c r="M259" s="20"/>
      <c r="N259" s="51"/>
      <c r="O259" s="51"/>
      <c r="P259" s="51"/>
      <c r="Q259" s="51"/>
      <c r="R259" s="48"/>
    </row>
    <row r="260" spans="1:18" ht="12.6" customHeight="1" x14ac:dyDescent="0.2">
      <c r="A260" s="68" t="s">
        <v>99</v>
      </c>
      <c r="B260" s="70" t="s">
        <v>141</v>
      </c>
      <c r="C260" s="51"/>
      <c r="D260" s="51"/>
      <c r="E260" s="51"/>
      <c r="F260" s="51"/>
      <c r="G260" s="51"/>
      <c r="H260" s="51"/>
      <c r="I260" s="51"/>
      <c r="J260" s="20"/>
      <c r="K260" s="20"/>
      <c r="L260" s="20"/>
      <c r="M260" s="20"/>
      <c r="N260" s="51"/>
      <c r="O260" s="51"/>
      <c r="P260" s="51"/>
      <c r="Q260" s="51"/>
      <c r="R260" s="48"/>
    </row>
    <row r="261" spans="1:18" ht="12.6" customHeight="1" x14ac:dyDescent="0.2">
      <c r="A261" s="68"/>
      <c r="B261" s="70" t="s">
        <v>49</v>
      </c>
      <c r="C261" s="51"/>
      <c r="D261" s="51"/>
      <c r="E261" s="51"/>
      <c r="F261" s="51"/>
      <c r="G261" s="51"/>
      <c r="H261" s="51"/>
      <c r="I261" s="51"/>
      <c r="J261" s="20"/>
      <c r="K261" s="20"/>
      <c r="L261" s="20"/>
      <c r="M261" s="20"/>
      <c r="N261" s="51"/>
      <c r="O261" s="51"/>
      <c r="P261" s="51"/>
      <c r="Q261" s="51"/>
      <c r="R261" s="49">
        <f>SUM(P261:Q261)</f>
        <v>0</v>
      </c>
    </row>
    <row r="262" spans="1:18" ht="12.6" customHeight="1" x14ac:dyDescent="0.2">
      <c r="A262" s="68"/>
      <c r="B262" s="78" t="s">
        <v>18</v>
      </c>
      <c r="C262" s="51"/>
      <c r="D262" s="51"/>
      <c r="E262" s="51"/>
      <c r="F262" s="51"/>
      <c r="G262" s="51"/>
      <c r="H262" s="51"/>
      <c r="I262" s="51"/>
      <c r="J262" s="20"/>
      <c r="K262" s="20"/>
      <c r="L262" s="20"/>
      <c r="M262" s="20"/>
      <c r="N262" s="51"/>
      <c r="O262" s="51"/>
      <c r="P262" s="51"/>
      <c r="Q262" s="51"/>
      <c r="R262" s="48"/>
    </row>
    <row r="263" spans="1:18" ht="12.6" customHeight="1" x14ac:dyDescent="0.2">
      <c r="A263" s="68"/>
      <c r="B263" s="79" t="s">
        <v>19</v>
      </c>
      <c r="C263" s="51"/>
      <c r="D263" s="51"/>
      <c r="E263" s="51"/>
      <c r="F263" s="51">
        <f>SUM(D263:E263)</f>
        <v>0</v>
      </c>
      <c r="G263" s="51"/>
      <c r="H263" s="51"/>
      <c r="I263" s="51"/>
      <c r="J263" s="20"/>
      <c r="K263" s="20">
        <v>3325</v>
      </c>
      <c r="L263" s="20">
        <v>8245</v>
      </c>
      <c r="M263" s="20">
        <v>372</v>
      </c>
      <c r="N263" s="51">
        <f>SUM(L263:M263)</f>
        <v>8617</v>
      </c>
      <c r="O263" s="51"/>
      <c r="P263" s="51"/>
      <c r="Q263" s="51"/>
      <c r="R263" s="48"/>
    </row>
    <row r="264" spans="1:18" ht="12.6" customHeight="1" x14ac:dyDescent="0.2">
      <c r="A264" s="68"/>
      <c r="B264" s="79" t="s">
        <v>50</v>
      </c>
      <c r="C264" s="51"/>
      <c r="D264" s="51"/>
      <c r="E264" s="51"/>
      <c r="F264" s="51"/>
      <c r="G264" s="51">
        <v>100804</v>
      </c>
      <c r="H264" s="51">
        <v>76532</v>
      </c>
      <c r="I264" s="51">
        <v>8081</v>
      </c>
      <c r="J264" s="80">
        <f>SUM(H264:I264)</f>
        <v>84613</v>
      </c>
      <c r="K264" s="20"/>
      <c r="L264" s="20"/>
      <c r="M264" s="20"/>
      <c r="N264" s="51"/>
      <c r="O264" s="51"/>
      <c r="P264" s="51"/>
      <c r="Q264" s="51"/>
      <c r="R264" s="48"/>
    </row>
    <row r="265" spans="1:18" ht="12.75" customHeight="1" x14ac:dyDescent="0.2">
      <c r="A265" s="68"/>
      <c r="B265" s="70" t="s">
        <v>20</v>
      </c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</row>
    <row r="266" spans="1:18" ht="16.899999999999999" customHeight="1" x14ac:dyDescent="0.2">
      <c r="A266" s="87" t="s">
        <v>15</v>
      </c>
      <c r="B266" s="88"/>
      <c r="C266" s="50">
        <f>SUM(C251:C265)</f>
        <v>0</v>
      </c>
      <c r="D266" s="50">
        <f t="shared" ref="D266:R266" si="29">SUM(D251:D265)</f>
        <v>0</v>
      </c>
      <c r="E266" s="50">
        <f t="shared" si="29"/>
        <v>0</v>
      </c>
      <c r="F266" s="50">
        <f t="shared" si="29"/>
        <v>0</v>
      </c>
      <c r="G266" s="50">
        <f t="shared" si="29"/>
        <v>100804</v>
      </c>
      <c r="H266" s="50">
        <f t="shared" si="29"/>
        <v>76532</v>
      </c>
      <c r="I266" s="50">
        <f t="shared" si="29"/>
        <v>8081</v>
      </c>
      <c r="J266" s="50">
        <f t="shared" si="29"/>
        <v>84613</v>
      </c>
      <c r="K266" s="50">
        <f t="shared" si="29"/>
        <v>3325</v>
      </c>
      <c r="L266" s="50">
        <f t="shared" si="29"/>
        <v>8245</v>
      </c>
      <c r="M266" s="50">
        <f>SUM(M251:M265)</f>
        <v>372</v>
      </c>
      <c r="N266" s="50">
        <f t="shared" si="29"/>
        <v>8617</v>
      </c>
      <c r="O266" s="50">
        <f t="shared" si="29"/>
        <v>0</v>
      </c>
      <c r="P266" s="50">
        <f t="shared" si="29"/>
        <v>0</v>
      </c>
      <c r="Q266" s="50">
        <f t="shared" si="29"/>
        <v>0</v>
      </c>
      <c r="R266" s="50">
        <f t="shared" si="29"/>
        <v>0</v>
      </c>
    </row>
    <row r="267" spans="1:18" ht="16.899999999999999" customHeight="1" x14ac:dyDescent="0.25">
      <c r="A267" s="91" t="s">
        <v>11</v>
      </c>
      <c r="B267" s="91"/>
      <c r="C267" s="52">
        <f>SUM(C249,C266)</f>
        <v>0</v>
      </c>
      <c r="D267" s="52">
        <f t="shared" ref="D267:R267" si="30">SUM(D249,D266)</f>
        <v>0</v>
      </c>
      <c r="E267" s="52">
        <f t="shared" si="30"/>
        <v>0</v>
      </c>
      <c r="F267" s="52">
        <f t="shared" si="30"/>
        <v>0</v>
      </c>
      <c r="G267" s="52">
        <f t="shared" si="30"/>
        <v>133135</v>
      </c>
      <c r="H267" s="52">
        <f t="shared" si="30"/>
        <v>108863</v>
      </c>
      <c r="I267" s="52">
        <f t="shared" si="30"/>
        <v>8081</v>
      </c>
      <c r="J267" s="52">
        <f t="shared" si="30"/>
        <v>116944</v>
      </c>
      <c r="K267" s="52">
        <f t="shared" si="30"/>
        <v>5391415</v>
      </c>
      <c r="L267" s="52">
        <f t="shared" si="30"/>
        <v>8536348</v>
      </c>
      <c r="M267" s="52">
        <f>SUM(M249,M266)</f>
        <v>10226305</v>
      </c>
      <c r="N267" s="52">
        <f>SUM(N249,N266)</f>
        <v>18762653</v>
      </c>
      <c r="O267" s="52">
        <f t="shared" si="30"/>
        <v>178005</v>
      </c>
      <c r="P267" s="52">
        <f t="shared" si="30"/>
        <v>230346</v>
      </c>
      <c r="Q267" s="52">
        <f t="shared" si="30"/>
        <v>21852</v>
      </c>
      <c r="R267" s="52">
        <f t="shared" si="30"/>
        <v>252198</v>
      </c>
    </row>
    <row r="268" spans="1:18" ht="16.899999999999999" customHeight="1" x14ac:dyDescent="0.25">
      <c r="A268" s="86" t="s">
        <v>45</v>
      </c>
      <c r="B268" s="86"/>
      <c r="C268" s="35"/>
      <c r="D268" s="35"/>
      <c r="E268" s="35"/>
      <c r="F268" s="35"/>
      <c r="G268" s="35"/>
      <c r="H268" s="35"/>
      <c r="I268" s="35"/>
      <c r="J268" s="35"/>
      <c r="K268" s="35">
        <v>62798</v>
      </c>
      <c r="L268" s="35">
        <v>46173</v>
      </c>
      <c r="M268" s="35">
        <v>2950</v>
      </c>
      <c r="N268" s="35">
        <f>SUM(L268:M268)</f>
        <v>49123</v>
      </c>
      <c r="O268" s="53"/>
      <c r="P268" s="35"/>
      <c r="Q268" s="35"/>
      <c r="R268" s="35">
        <f>SUM(P268:Q268)</f>
        <v>0</v>
      </c>
    </row>
    <row r="269" spans="1:18" ht="16.899999999999999" customHeight="1" x14ac:dyDescent="0.25">
      <c r="A269" s="86" t="s">
        <v>46</v>
      </c>
      <c r="B269" s="86"/>
      <c r="C269" s="35"/>
      <c r="D269" s="35"/>
      <c r="E269" s="35"/>
      <c r="F269" s="35"/>
      <c r="G269" s="35"/>
      <c r="H269" s="35"/>
      <c r="I269" s="35"/>
      <c r="J269" s="35"/>
      <c r="K269" s="35">
        <v>12830</v>
      </c>
      <c r="L269" s="35">
        <v>12830</v>
      </c>
      <c r="M269" s="35">
        <v>-10818</v>
      </c>
      <c r="N269" s="35">
        <f>SUM(L269:M269)</f>
        <v>2012</v>
      </c>
      <c r="O269" s="35"/>
      <c r="P269" s="35"/>
      <c r="Q269" s="35"/>
      <c r="R269" s="35">
        <f>SUM(P269:Q269)</f>
        <v>0</v>
      </c>
    </row>
    <row r="270" spans="1:18" ht="18" customHeight="1" x14ac:dyDescent="0.25">
      <c r="A270" s="86" t="s">
        <v>10</v>
      </c>
      <c r="B270" s="86"/>
      <c r="C270" s="35">
        <f t="shared" ref="C270:R270" si="31">SUM(C267,C268,C269)</f>
        <v>0</v>
      </c>
      <c r="D270" s="35">
        <f t="shared" si="31"/>
        <v>0</v>
      </c>
      <c r="E270" s="35">
        <f t="shared" si="31"/>
        <v>0</v>
      </c>
      <c r="F270" s="35">
        <f t="shared" si="31"/>
        <v>0</v>
      </c>
      <c r="G270" s="35">
        <f t="shared" si="31"/>
        <v>133135</v>
      </c>
      <c r="H270" s="35">
        <f t="shared" si="31"/>
        <v>108863</v>
      </c>
      <c r="I270" s="35">
        <f t="shared" si="31"/>
        <v>8081</v>
      </c>
      <c r="J270" s="35">
        <f t="shared" si="31"/>
        <v>116944</v>
      </c>
      <c r="K270" s="35">
        <f t="shared" si="31"/>
        <v>5467043</v>
      </c>
      <c r="L270" s="35">
        <f t="shared" si="31"/>
        <v>8595351</v>
      </c>
      <c r="M270" s="35">
        <f t="shared" si="31"/>
        <v>10218437</v>
      </c>
      <c r="N270" s="35">
        <f>SUM(N267,N268,N269)</f>
        <v>18813788</v>
      </c>
      <c r="O270" s="35">
        <f t="shared" si="31"/>
        <v>178005</v>
      </c>
      <c r="P270" s="35">
        <f t="shared" si="31"/>
        <v>230346</v>
      </c>
      <c r="Q270" s="35">
        <f t="shared" si="31"/>
        <v>21852</v>
      </c>
      <c r="R270" s="35">
        <f t="shared" si="31"/>
        <v>252198</v>
      </c>
    </row>
    <row r="271" spans="1:18" ht="33.75" customHeight="1" x14ac:dyDescent="0.2">
      <c r="B271" s="55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1"/>
      <c r="Q271" s="1"/>
      <c r="R271" s="1"/>
    </row>
    <row r="272" spans="1:18" ht="18" customHeight="1" x14ac:dyDescent="0.2">
      <c r="B272" s="57"/>
      <c r="C272" s="58"/>
      <c r="D272" s="58"/>
      <c r="E272" s="58"/>
      <c r="F272" s="58"/>
      <c r="G272" s="58"/>
      <c r="H272" s="58"/>
      <c r="I272" s="58"/>
      <c r="J272" s="4" t="s">
        <v>16</v>
      </c>
      <c r="K272" s="58"/>
      <c r="L272" s="58"/>
      <c r="M272" s="58"/>
      <c r="N272" s="58"/>
      <c r="O272" s="58"/>
      <c r="P272" s="1"/>
      <c r="Q272" s="1"/>
      <c r="R272" s="1"/>
    </row>
    <row r="273" spans="1:18" ht="18" customHeight="1" x14ac:dyDescent="0.2">
      <c r="B273" s="106" t="s">
        <v>135</v>
      </c>
      <c r="C273" s="106"/>
      <c r="D273" s="106"/>
      <c r="E273" s="106"/>
      <c r="F273" s="106"/>
      <c r="G273" s="106"/>
      <c r="H273" s="106"/>
      <c r="I273" s="106"/>
      <c r="J273" s="106"/>
      <c r="K273" s="6"/>
      <c r="L273" s="6"/>
      <c r="M273" s="6"/>
      <c r="N273" s="6"/>
      <c r="O273" s="6"/>
      <c r="P273" s="6"/>
      <c r="Q273" s="6"/>
      <c r="R273" s="6"/>
    </row>
    <row r="274" spans="1:18" ht="18" customHeight="1" x14ac:dyDescent="0.2">
      <c r="B274" s="54"/>
      <c r="C274" s="54"/>
      <c r="D274" s="54"/>
      <c r="E274" s="54"/>
      <c r="F274" s="54"/>
      <c r="G274" s="54"/>
      <c r="H274" s="54"/>
      <c r="I274" s="54"/>
      <c r="J274" s="9" t="s">
        <v>17</v>
      </c>
      <c r="K274" s="54"/>
      <c r="L274" s="54"/>
      <c r="M274" s="54"/>
      <c r="N274" s="54"/>
      <c r="O274" s="54"/>
      <c r="P274" s="54"/>
      <c r="Q274" s="54"/>
      <c r="R274" s="54"/>
    </row>
    <row r="275" spans="1:18" ht="25.15" customHeight="1" x14ac:dyDescent="0.2">
      <c r="A275" s="92" t="s">
        <v>62</v>
      </c>
      <c r="B275" s="99" t="s">
        <v>2</v>
      </c>
      <c r="C275" s="116" t="s">
        <v>38</v>
      </c>
      <c r="D275" s="117"/>
      <c r="E275" s="117"/>
      <c r="F275" s="118"/>
      <c r="G275" s="116" t="s">
        <v>5</v>
      </c>
      <c r="H275" s="117"/>
      <c r="I275" s="117"/>
      <c r="J275" s="118"/>
      <c r="K275" s="104"/>
      <c r="L275" s="104"/>
      <c r="M275" s="104"/>
      <c r="N275" s="104"/>
      <c r="O275" s="104"/>
      <c r="P275" s="104"/>
      <c r="Q275" s="104"/>
      <c r="R275" s="104"/>
    </row>
    <row r="276" spans="1:18" ht="30" customHeight="1" x14ac:dyDescent="0.2">
      <c r="A276" s="93"/>
      <c r="B276" s="101"/>
      <c r="C276" s="18" t="s">
        <v>136</v>
      </c>
      <c r="D276" s="10" t="s">
        <v>41</v>
      </c>
      <c r="E276" s="10" t="s">
        <v>42</v>
      </c>
      <c r="F276" s="10" t="s">
        <v>41</v>
      </c>
      <c r="G276" s="18" t="s">
        <v>136</v>
      </c>
      <c r="H276" s="10" t="s">
        <v>41</v>
      </c>
      <c r="I276" s="10" t="s">
        <v>42</v>
      </c>
      <c r="J276" s="10" t="s">
        <v>41</v>
      </c>
      <c r="K276" s="24"/>
      <c r="L276" s="59"/>
      <c r="M276" s="59"/>
      <c r="N276" s="59"/>
      <c r="O276" s="24"/>
      <c r="P276" s="59"/>
      <c r="Q276" s="59"/>
      <c r="R276" s="59"/>
    </row>
    <row r="277" spans="1:18" ht="18" customHeight="1" x14ac:dyDescent="0.2">
      <c r="A277" s="89" t="s">
        <v>12</v>
      </c>
      <c r="B277" s="90"/>
      <c r="C277" s="44"/>
      <c r="D277" s="44"/>
      <c r="E277" s="44"/>
      <c r="F277" s="44"/>
      <c r="G277" s="44"/>
      <c r="H277" s="44"/>
      <c r="I277" s="44"/>
      <c r="J277" s="44"/>
      <c r="K277" s="11"/>
      <c r="L277" s="11"/>
      <c r="M277" s="11"/>
      <c r="N277" s="11"/>
      <c r="O277" s="60"/>
      <c r="P277" s="59"/>
      <c r="Q277" s="60"/>
      <c r="R277" s="23"/>
    </row>
    <row r="278" spans="1:18" ht="12.6" customHeight="1" x14ac:dyDescent="0.2">
      <c r="A278" s="69" t="s">
        <v>63</v>
      </c>
      <c r="B278" s="73" t="s">
        <v>34</v>
      </c>
      <c r="C278" s="20"/>
      <c r="D278" s="20"/>
      <c r="E278" s="20"/>
      <c r="F278" s="20"/>
      <c r="G278" s="20"/>
      <c r="H278" s="20"/>
      <c r="I278" s="20"/>
      <c r="J278" s="20"/>
      <c r="K278" s="21"/>
      <c r="L278" s="21"/>
      <c r="M278" s="21"/>
      <c r="N278" s="21"/>
      <c r="O278" s="21"/>
      <c r="P278" s="21"/>
      <c r="Q278" s="21"/>
      <c r="R278" s="23"/>
    </row>
    <row r="279" spans="1:18" ht="12.6" customHeight="1" x14ac:dyDescent="0.2">
      <c r="A279" s="69" t="s">
        <v>64</v>
      </c>
      <c r="B279" s="74" t="s">
        <v>24</v>
      </c>
      <c r="C279" s="20"/>
      <c r="D279" s="20"/>
      <c r="E279" s="20"/>
      <c r="F279" s="20"/>
      <c r="G279" s="20"/>
      <c r="H279" s="20"/>
      <c r="I279" s="20"/>
      <c r="J279" s="20"/>
      <c r="K279" s="21"/>
      <c r="L279" s="21"/>
      <c r="M279" s="21"/>
      <c r="N279" s="21"/>
      <c r="O279" s="21"/>
      <c r="P279" s="21"/>
      <c r="Q279" s="21"/>
      <c r="R279" s="23"/>
    </row>
    <row r="280" spans="1:18" ht="12.6" customHeight="1" x14ac:dyDescent="0.2">
      <c r="A280" s="69" t="s">
        <v>65</v>
      </c>
      <c r="B280" s="70" t="s">
        <v>25</v>
      </c>
      <c r="C280" s="20"/>
      <c r="D280" s="20"/>
      <c r="E280" s="20"/>
      <c r="F280" s="20"/>
      <c r="G280" s="20"/>
      <c r="H280" s="20"/>
      <c r="I280" s="20"/>
      <c r="J280" s="20"/>
      <c r="K280" s="21"/>
      <c r="L280" s="21"/>
      <c r="M280" s="21"/>
      <c r="N280" s="21"/>
      <c r="O280" s="21"/>
      <c r="P280" s="21"/>
      <c r="Q280" s="21"/>
      <c r="R280" s="23"/>
    </row>
    <row r="281" spans="1:18" ht="12.6" customHeight="1" x14ac:dyDescent="0.2">
      <c r="A281" s="69" t="s">
        <v>66</v>
      </c>
      <c r="B281" s="70" t="s">
        <v>8</v>
      </c>
      <c r="C281" s="20"/>
      <c r="D281" s="20"/>
      <c r="E281" s="20"/>
      <c r="F281" s="20"/>
      <c r="G281" s="20"/>
      <c r="H281" s="20"/>
      <c r="I281" s="20"/>
      <c r="J281" s="20"/>
      <c r="K281" s="21"/>
      <c r="L281" s="21"/>
      <c r="M281" s="21"/>
      <c r="N281" s="21"/>
      <c r="O281" s="21"/>
      <c r="P281" s="21"/>
      <c r="Q281" s="21"/>
      <c r="R281" s="23"/>
    </row>
    <row r="282" spans="1:18" ht="12.6" customHeight="1" x14ac:dyDescent="0.2">
      <c r="A282" s="68" t="s">
        <v>67</v>
      </c>
      <c r="B282" s="73" t="s">
        <v>110</v>
      </c>
      <c r="C282" s="20">
        <v>34049</v>
      </c>
      <c r="D282" s="20">
        <v>115264</v>
      </c>
      <c r="E282" s="20">
        <v>19816</v>
      </c>
      <c r="F282" s="20">
        <f>SUM(D282:E282)</f>
        <v>135080</v>
      </c>
      <c r="G282" s="20"/>
      <c r="H282" s="20"/>
      <c r="I282" s="20"/>
      <c r="J282" s="20"/>
      <c r="K282" s="21"/>
      <c r="L282" s="21"/>
      <c r="M282" s="21"/>
      <c r="N282" s="21"/>
      <c r="O282" s="21"/>
      <c r="P282" s="21"/>
      <c r="Q282" s="21"/>
      <c r="R282" s="23"/>
    </row>
    <row r="283" spans="1:18" ht="12.6" customHeight="1" x14ac:dyDescent="0.2">
      <c r="A283" s="68" t="s">
        <v>68</v>
      </c>
      <c r="B283" s="73" t="s">
        <v>55</v>
      </c>
      <c r="C283" s="20"/>
      <c r="D283" s="20"/>
      <c r="E283" s="20"/>
      <c r="F283" s="20"/>
      <c r="G283" s="20"/>
      <c r="H283" s="20"/>
      <c r="I283" s="20"/>
      <c r="J283" s="20"/>
      <c r="K283" s="21"/>
      <c r="L283" s="21"/>
      <c r="M283" s="21"/>
      <c r="N283" s="21"/>
      <c r="O283" s="21"/>
      <c r="P283" s="21"/>
      <c r="Q283" s="21"/>
      <c r="R283" s="23"/>
    </row>
    <row r="284" spans="1:18" ht="12.6" customHeight="1" x14ac:dyDescent="0.2">
      <c r="A284" s="69" t="s">
        <v>69</v>
      </c>
      <c r="B284" s="70" t="s">
        <v>26</v>
      </c>
      <c r="C284" s="20"/>
      <c r="D284" s="20"/>
      <c r="E284" s="20"/>
      <c r="F284" s="20"/>
      <c r="G284" s="20"/>
      <c r="H284" s="20"/>
      <c r="I284" s="20"/>
      <c r="J284" s="20"/>
      <c r="K284" s="21"/>
      <c r="L284" s="21"/>
      <c r="M284" s="21"/>
      <c r="N284" s="21"/>
      <c r="O284" s="21"/>
      <c r="P284" s="21"/>
      <c r="Q284" s="21"/>
      <c r="R284" s="23"/>
    </row>
    <row r="285" spans="1:18" ht="12.6" customHeight="1" x14ac:dyDescent="0.2">
      <c r="A285" s="69" t="s">
        <v>70</v>
      </c>
      <c r="B285" s="70" t="s">
        <v>111</v>
      </c>
      <c r="C285" s="20"/>
      <c r="D285" s="20"/>
      <c r="E285" s="20"/>
      <c r="F285" s="20"/>
      <c r="G285" s="20"/>
      <c r="H285" s="20"/>
      <c r="I285" s="20"/>
      <c r="J285" s="20"/>
      <c r="K285" s="21"/>
      <c r="L285" s="21"/>
      <c r="M285" s="21"/>
      <c r="N285" s="21"/>
      <c r="O285" s="21"/>
      <c r="P285" s="21"/>
      <c r="Q285" s="21"/>
      <c r="R285" s="23"/>
    </row>
    <row r="286" spans="1:18" ht="12.6" customHeight="1" x14ac:dyDescent="0.2">
      <c r="A286" s="69" t="s">
        <v>71</v>
      </c>
      <c r="B286" s="70" t="s">
        <v>27</v>
      </c>
      <c r="C286" s="20"/>
      <c r="D286" s="20"/>
      <c r="E286" s="20"/>
      <c r="F286" s="20">
        <f>SUM(D286:E286)</f>
        <v>0</v>
      </c>
      <c r="G286" s="20"/>
      <c r="H286" s="20"/>
      <c r="I286" s="20"/>
      <c r="J286" s="20"/>
      <c r="K286" s="21"/>
      <c r="L286" s="21"/>
      <c r="M286" s="21"/>
      <c r="N286" s="21"/>
      <c r="O286" s="21"/>
      <c r="P286" s="21"/>
      <c r="Q286" s="21"/>
      <c r="R286" s="23"/>
    </row>
    <row r="287" spans="1:18" ht="12.6" customHeight="1" x14ac:dyDescent="0.2">
      <c r="A287" s="69" t="s">
        <v>112</v>
      </c>
      <c r="B287" s="70" t="s">
        <v>113</v>
      </c>
      <c r="C287" s="20"/>
      <c r="D287" s="20"/>
      <c r="E287" s="20"/>
      <c r="F287" s="20"/>
      <c r="G287" s="20"/>
      <c r="H287" s="20"/>
      <c r="I287" s="20"/>
      <c r="J287" s="20"/>
      <c r="K287" s="21"/>
      <c r="L287" s="21"/>
      <c r="M287" s="21"/>
      <c r="N287" s="21"/>
      <c r="O287" s="21"/>
      <c r="P287" s="21"/>
      <c r="Q287" s="21"/>
      <c r="R287" s="23"/>
    </row>
    <row r="288" spans="1:18" ht="12.6" customHeight="1" x14ac:dyDescent="0.2">
      <c r="A288" s="69" t="s">
        <v>114</v>
      </c>
      <c r="B288" s="70" t="s">
        <v>115</v>
      </c>
      <c r="C288" s="20"/>
      <c r="D288" s="20"/>
      <c r="E288" s="20"/>
      <c r="F288" s="20"/>
      <c r="G288" s="20"/>
      <c r="H288" s="20"/>
      <c r="I288" s="20"/>
      <c r="J288" s="20"/>
      <c r="K288" s="21"/>
      <c r="L288" s="21"/>
      <c r="M288" s="21"/>
      <c r="N288" s="21"/>
      <c r="O288" s="21"/>
      <c r="P288" s="21"/>
      <c r="Q288" s="21"/>
      <c r="R288" s="23"/>
    </row>
    <row r="289" spans="1:18" ht="12.6" customHeight="1" x14ac:dyDescent="0.2">
      <c r="A289" s="69" t="s">
        <v>72</v>
      </c>
      <c r="B289" s="70" t="s">
        <v>28</v>
      </c>
      <c r="C289" s="20"/>
      <c r="D289" s="20"/>
      <c r="E289" s="20"/>
      <c r="F289" s="20"/>
      <c r="G289" s="20"/>
      <c r="H289" s="20"/>
      <c r="I289" s="20"/>
      <c r="J289" s="20"/>
      <c r="K289" s="21"/>
      <c r="L289" s="21"/>
      <c r="M289" s="21"/>
      <c r="N289" s="21"/>
      <c r="O289" s="21"/>
      <c r="P289" s="21"/>
      <c r="Q289" s="21"/>
      <c r="R289" s="23"/>
    </row>
    <row r="290" spans="1:18" ht="12.6" customHeight="1" x14ac:dyDescent="0.2">
      <c r="A290" s="69" t="s">
        <v>73</v>
      </c>
      <c r="B290" s="70" t="s">
        <v>56</v>
      </c>
      <c r="C290" s="20"/>
      <c r="D290" s="20"/>
      <c r="E290" s="20"/>
      <c r="F290" s="20"/>
      <c r="G290" s="20"/>
      <c r="H290" s="20"/>
      <c r="I290" s="20"/>
      <c r="J290" s="20"/>
      <c r="K290" s="21"/>
      <c r="L290" s="21"/>
      <c r="M290" s="21"/>
      <c r="N290" s="21"/>
      <c r="O290" s="21"/>
      <c r="P290" s="21"/>
      <c r="Q290" s="21"/>
      <c r="R290" s="23"/>
    </row>
    <row r="291" spans="1:18" ht="12.6" customHeight="1" x14ac:dyDescent="0.2">
      <c r="A291" s="69" t="s">
        <v>116</v>
      </c>
      <c r="B291" s="70" t="s">
        <v>117</v>
      </c>
      <c r="C291" s="20"/>
      <c r="D291" s="20"/>
      <c r="E291" s="20"/>
      <c r="F291" s="20"/>
      <c r="G291" s="20"/>
      <c r="H291" s="20"/>
      <c r="I291" s="20"/>
      <c r="J291" s="20"/>
      <c r="K291" s="21"/>
      <c r="L291" s="21"/>
      <c r="M291" s="21"/>
      <c r="N291" s="21"/>
      <c r="O291" s="21"/>
      <c r="P291" s="21"/>
      <c r="Q291" s="21"/>
      <c r="R291" s="23"/>
    </row>
    <row r="292" spans="1:18" ht="12.6" customHeight="1" x14ac:dyDescent="0.2">
      <c r="A292" s="69" t="s">
        <v>75</v>
      </c>
      <c r="B292" s="70" t="s">
        <v>74</v>
      </c>
      <c r="C292" s="20"/>
      <c r="D292" s="20"/>
      <c r="E292" s="20"/>
      <c r="F292" s="20"/>
      <c r="G292" s="20"/>
      <c r="H292" s="20"/>
      <c r="I292" s="20"/>
      <c r="J292" s="20"/>
      <c r="K292" s="21"/>
      <c r="L292" s="21"/>
      <c r="M292" s="21"/>
      <c r="N292" s="21"/>
      <c r="O292" s="21"/>
      <c r="P292" s="21"/>
      <c r="Q292" s="21"/>
      <c r="R292" s="23"/>
    </row>
    <row r="293" spans="1:18" ht="12.6" customHeight="1" x14ac:dyDescent="0.2">
      <c r="A293" s="69" t="s">
        <v>76</v>
      </c>
      <c r="B293" s="70" t="s">
        <v>118</v>
      </c>
      <c r="C293" s="20"/>
      <c r="D293" s="20"/>
      <c r="E293" s="20"/>
      <c r="F293" s="20"/>
      <c r="G293" s="20"/>
      <c r="H293" s="20"/>
      <c r="I293" s="20"/>
      <c r="J293" s="20"/>
      <c r="K293" s="21"/>
      <c r="L293" s="21"/>
      <c r="M293" s="21"/>
      <c r="N293" s="21"/>
      <c r="O293" s="21"/>
      <c r="P293" s="21"/>
      <c r="Q293" s="21"/>
      <c r="R293" s="23"/>
    </row>
    <row r="294" spans="1:18" ht="12.6" customHeight="1" x14ac:dyDescent="0.2">
      <c r="A294" s="69" t="s">
        <v>77</v>
      </c>
      <c r="B294" s="70" t="s">
        <v>47</v>
      </c>
      <c r="C294" s="20"/>
      <c r="D294" s="20"/>
      <c r="E294" s="20"/>
      <c r="F294" s="20"/>
      <c r="G294" s="20"/>
      <c r="H294" s="20"/>
      <c r="I294" s="20"/>
      <c r="J294" s="20"/>
      <c r="K294" s="21"/>
      <c r="L294" s="21"/>
      <c r="M294" s="21"/>
      <c r="N294" s="21"/>
      <c r="O294" s="21"/>
      <c r="P294" s="21"/>
      <c r="Q294" s="21"/>
      <c r="R294" s="23"/>
    </row>
    <row r="295" spans="1:18" ht="12.6" customHeight="1" x14ac:dyDescent="0.2">
      <c r="A295" s="69" t="s">
        <v>78</v>
      </c>
      <c r="B295" s="70" t="s">
        <v>52</v>
      </c>
      <c r="C295" s="20"/>
      <c r="D295" s="20"/>
      <c r="E295" s="20"/>
      <c r="F295" s="20"/>
      <c r="G295" s="20"/>
      <c r="H295" s="20"/>
      <c r="I295" s="20"/>
      <c r="J295" s="20"/>
      <c r="K295" s="21"/>
      <c r="L295" s="21"/>
      <c r="M295" s="21"/>
      <c r="N295" s="21"/>
      <c r="O295" s="21"/>
      <c r="P295" s="21"/>
      <c r="Q295" s="21"/>
      <c r="R295" s="23"/>
    </row>
    <row r="296" spans="1:18" ht="12.6" customHeight="1" x14ac:dyDescent="0.2">
      <c r="A296" s="69" t="s">
        <v>79</v>
      </c>
      <c r="B296" s="70" t="s">
        <v>57</v>
      </c>
      <c r="C296" s="20"/>
      <c r="D296" s="20"/>
      <c r="E296" s="20"/>
      <c r="F296" s="20"/>
      <c r="G296" s="20"/>
      <c r="H296" s="20"/>
      <c r="I296" s="20"/>
      <c r="J296" s="20"/>
      <c r="K296" s="21"/>
      <c r="L296" s="21"/>
      <c r="M296" s="21"/>
      <c r="N296" s="21"/>
      <c r="O296" s="21"/>
      <c r="P296" s="21"/>
      <c r="Q296" s="21"/>
      <c r="R296" s="23"/>
    </row>
    <row r="297" spans="1:18" ht="12.6" customHeight="1" x14ac:dyDescent="0.2">
      <c r="A297" s="69" t="s">
        <v>80</v>
      </c>
      <c r="B297" s="70" t="s">
        <v>48</v>
      </c>
      <c r="C297" s="20"/>
      <c r="D297" s="20"/>
      <c r="E297" s="20"/>
      <c r="F297" s="20"/>
      <c r="G297" s="20"/>
      <c r="H297" s="20"/>
      <c r="I297" s="20"/>
      <c r="J297" s="20"/>
      <c r="K297" s="21"/>
      <c r="L297" s="21"/>
      <c r="M297" s="21"/>
      <c r="N297" s="21"/>
      <c r="O297" s="21"/>
      <c r="P297" s="21"/>
      <c r="Q297" s="21"/>
      <c r="R297" s="23"/>
    </row>
    <row r="298" spans="1:18" ht="12.6" customHeight="1" x14ac:dyDescent="0.2">
      <c r="A298" s="69" t="s">
        <v>81</v>
      </c>
      <c r="B298" s="70" t="s">
        <v>119</v>
      </c>
      <c r="C298" s="20"/>
      <c r="D298" s="20"/>
      <c r="E298" s="20"/>
      <c r="F298" s="20"/>
      <c r="G298" s="20"/>
      <c r="H298" s="20"/>
      <c r="I298" s="20"/>
      <c r="J298" s="20"/>
      <c r="K298" s="21"/>
      <c r="L298" s="21"/>
      <c r="M298" s="21"/>
      <c r="N298" s="21"/>
      <c r="O298" s="21"/>
      <c r="P298" s="21"/>
      <c r="Q298" s="21"/>
      <c r="R298" s="23"/>
    </row>
    <row r="299" spans="1:18" ht="12.6" customHeight="1" x14ac:dyDescent="0.2">
      <c r="A299" s="69" t="s">
        <v>82</v>
      </c>
      <c r="B299" s="70" t="s">
        <v>61</v>
      </c>
      <c r="C299" s="20"/>
      <c r="D299" s="20"/>
      <c r="E299" s="20"/>
      <c r="F299" s="20"/>
      <c r="G299" s="20"/>
      <c r="H299" s="20"/>
      <c r="I299" s="20"/>
      <c r="J299" s="20"/>
      <c r="K299" s="21"/>
      <c r="L299" s="21"/>
      <c r="M299" s="21"/>
      <c r="N299" s="21"/>
      <c r="O299" s="21"/>
      <c r="P299" s="21"/>
      <c r="Q299" s="21"/>
      <c r="R299" s="23"/>
    </row>
    <row r="300" spans="1:18" ht="12.6" customHeight="1" x14ac:dyDescent="0.2">
      <c r="A300" s="69" t="s">
        <v>83</v>
      </c>
      <c r="B300" s="70" t="s">
        <v>29</v>
      </c>
      <c r="C300" s="20"/>
      <c r="D300" s="20"/>
      <c r="E300" s="20"/>
      <c r="F300" s="20"/>
      <c r="G300" s="20"/>
      <c r="H300" s="20"/>
      <c r="I300" s="20"/>
      <c r="J300" s="20"/>
      <c r="K300" s="21"/>
      <c r="L300" s="21"/>
      <c r="M300" s="21"/>
      <c r="N300" s="21"/>
      <c r="O300" s="21"/>
      <c r="P300" s="21"/>
      <c r="Q300" s="21"/>
      <c r="R300" s="23"/>
    </row>
    <row r="301" spans="1:18" ht="12.6" customHeight="1" x14ac:dyDescent="0.2">
      <c r="A301" s="69" t="s">
        <v>147</v>
      </c>
      <c r="B301" s="70" t="s">
        <v>148</v>
      </c>
      <c r="C301" s="20"/>
      <c r="D301" s="20"/>
      <c r="E301" s="20"/>
      <c r="F301" s="20"/>
      <c r="G301" s="20"/>
      <c r="H301" s="20"/>
      <c r="I301" s="20"/>
      <c r="J301" s="20"/>
      <c r="K301" s="21"/>
      <c r="L301" s="21"/>
      <c r="M301" s="21"/>
      <c r="N301" s="21"/>
      <c r="O301" s="21"/>
      <c r="P301" s="21"/>
      <c r="Q301" s="21"/>
      <c r="R301" s="23"/>
    </row>
    <row r="302" spans="1:18" ht="12.6" customHeight="1" x14ac:dyDescent="0.2">
      <c r="A302" s="69" t="s">
        <v>84</v>
      </c>
      <c r="B302" s="70" t="s">
        <v>9</v>
      </c>
      <c r="C302" s="20"/>
      <c r="D302" s="20"/>
      <c r="E302" s="20"/>
      <c r="F302" s="20"/>
      <c r="G302" s="20"/>
      <c r="H302" s="20"/>
      <c r="I302" s="20"/>
      <c r="J302" s="20"/>
      <c r="K302" s="21"/>
      <c r="L302" s="21"/>
      <c r="M302" s="21"/>
      <c r="N302" s="21"/>
      <c r="O302" s="21"/>
      <c r="P302" s="21"/>
      <c r="Q302" s="21"/>
      <c r="R302" s="23"/>
    </row>
    <row r="303" spans="1:18" ht="12.6" customHeight="1" x14ac:dyDescent="0.2">
      <c r="A303" s="69" t="s">
        <v>85</v>
      </c>
      <c r="B303" s="70" t="s">
        <v>7</v>
      </c>
      <c r="C303" s="20"/>
      <c r="D303" s="20"/>
      <c r="E303" s="20"/>
      <c r="F303" s="20"/>
      <c r="G303" s="20"/>
      <c r="H303" s="20"/>
      <c r="I303" s="20"/>
      <c r="J303" s="20"/>
      <c r="K303" s="21"/>
      <c r="L303" s="21"/>
      <c r="M303" s="21"/>
      <c r="N303" s="21"/>
      <c r="O303" s="21"/>
      <c r="P303" s="21"/>
      <c r="Q303" s="21"/>
      <c r="R303" s="23"/>
    </row>
    <row r="304" spans="1:18" ht="12.6" customHeight="1" x14ac:dyDescent="0.2">
      <c r="A304" s="69" t="s">
        <v>86</v>
      </c>
      <c r="B304" s="75" t="s">
        <v>30</v>
      </c>
      <c r="C304" s="20"/>
      <c r="D304" s="20"/>
      <c r="E304" s="20"/>
      <c r="F304" s="20"/>
      <c r="G304" s="20"/>
      <c r="H304" s="20"/>
      <c r="I304" s="20"/>
      <c r="J304" s="20"/>
      <c r="K304" s="21"/>
      <c r="L304" s="21"/>
      <c r="M304" s="21"/>
      <c r="N304" s="21"/>
      <c r="O304" s="21"/>
      <c r="P304" s="21"/>
      <c r="Q304" s="21"/>
      <c r="R304" s="23"/>
    </row>
    <row r="305" spans="1:18" ht="12.6" customHeight="1" x14ac:dyDescent="0.2">
      <c r="A305" s="69" t="s">
        <v>137</v>
      </c>
      <c r="B305" s="75" t="s">
        <v>138</v>
      </c>
      <c r="C305" s="20"/>
      <c r="D305" s="20"/>
      <c r="E305" s="20"/>
      <c r="F305" s="20"/>
      <c r="G305" s="20"/>
      <c r="H305" s="20"/>
      <c r="I305" s="20"/>
      <c r="J305" s="20"/>
      <c r="K305" s="21"/>
      <c r="L305" s="21"/>
      <c r="M305" s="21"/>
      <c r="N305" s="21"/>
      <c r="O305" s="21"/>
      <c r="P305" s="21"/>
      <c r="Q305" s="21"/>
      <c r="R305" s="23"/>
    </row>
    <row r="306" spans="1:18" ht="12.6" customHeight="1" x14ac:dyDescent="0.2">
      <c r="A306" s="69" t="s">
        <v>139</v>
      </c>
      <c r="B306" s="75" t="s">
        <v>140</v>
      </c>
      <c r="C306" s="20"/>
      <c r="D306" s="20"/>
      <c r="E306" s="20"/>
      <c r="F306" s="20"/>
      <c r="G306" s="20"/>
      <c r="H306" s="20"/>
      <c r="I306" s="20"/>
      <c r="J306" s="20"/>
      <c r="K306" s="21"/>
      <c r="L306" s="21"/>
      <c r="M306" s="21"/>
      <c r="N306" s="21"/>
      <c r="O306" s="21"/>
      <c r="P306" s="21"/>
      <c r="Q306" s="21"/>
      <c r="R306" s="23"/>
    </row>
    <row r="307" spans="1:18" ht="12.6" customHeight="1" x14ac:dyDescent="0.2">
      <c r="A307" s="69" t="s">
        <v>87</v>
      </c>
      <c r="B307" s="75" t="s">
        <v>59</v>
      </c>
      <c r="C307" s="20"/>
      <c r="D307" s="20"/>
      <c r="E307" s="20"/>
      <c r="F307" s="20"/>
      <c r="G307" s="20"/>
      <c r="H307" s="20"/>
      <c r="I307" s="20"/>
      <c r="J307" s="20"/>
      <c r="K307" s="21"/>
      <c r="L307" s="21"/>
      <c r="M307" s="21"/>
      <c r="N307" s="21"/>
      <c r="O307" s="21"/>
      <c r="P307" s="21"/>
      <c r="Q307" s="21"/>
      <c r="R307" s="23"/>
    </row>
    <row r="308" spans="1:18" ht="12.6" customHeight="1" x14ac:dyDescent="0.2">
      <c r="A308" s="69" t="s">
        <v>88</v>
      </c>
      <c r="B308" s="75" t="s">
        <v>89</v>
      </c>
      <c r="C308" s="20"/>
      <c r="D308" s="20"/>
      <c r="E308" s="20"/>
      <c r="F308" s="20"/>
      <c r="G308" s="20"/>
      <c r="H308" s="20"/>
      <c r="I308" s="20"/>
      <c r="J308" s="20"/>
      <c r="K308" s="21"/>
      <c r="L308" s="21"/>
      <c r="M308" s="21"/>
      <c r="N308" s="21"/>
      <c r="O308" s="21"/>
      <c r="P308" s="21"/>
      <c r="Q308" s="21"/>
      <c r="R308" s="23"/>
    </row>
    <row r="309" spans="1:18" ht="12.6" customHeight="1" x14ac:dyDescent="0.2">
      <c r="A309" s="69" t="s">
        <v>90</v>
      </c>
      <c r="B309" s="70" t="s">
        <v>32</v>
      </c>
      <c r="C309" s="20"/>
      <c r="D309" s="20"/>
      <c r="E309" s="20"/>
      <c r="F309" s="20"/>
      <c r="G309" s="20"/>
      <c r="H309" s="20"/>
      <c r="I309" s="20"/>
      <c r="J309" s="20"/>
      <c r="K309" s="21"/>
      <c r="L309" s="21"/>
      <c r="M309" s="21"/>
      <c r="N309" s="21"/>
      <c r="O309" s="21"/>
      <c r="P309" s="21"/>
      <c r="Q309" s="21"/>
      <c r="R309" s="23"/>
    </row>
    <row r="310" spans="1:18" ht="12.6" customHeight="1" x14ac:dyDescent="0.2">
      <c r="A310" s="68" t="s">
        <v>91</v>
      </c>
      <c r="B310" s="70" t="s">
        <v>33</v>
      </c>
      <c r="C310" s="20"/>
      <c r="D310" s="20"/>
      <c r="E310" s="20"/>
      <c r="F310" s="20"/>
      <c r="G310" s="20"/>
      <c r="H310" s="20"/>
      <c r="I310" s="20"/>
      <c r="J310" s="20"/>
      <c r="K310" s="21"/>
      <c r="L310" s="21"/>
      <c r="M310" s="21"/>
      <c r="N310" s="21"/>
      <c r="O310" s="21"/>
      <c r="P310" s="21"/>
      <c r="Q310" s="21"/>
      <c r="R310" s="23"/>
    </row>
    <row r="311" spans="1:18" ht="12.6" customHeight="1" x14ac:dyDescent="0.2">
      <c r="A311" s="68" t="s">
        <v>92</v>
      </c>
      <c r="B311" s="70" t="s">
        <v>93</v>
      </c>
      <c r="C311" s="20"/>
      <c r="D311" s="20"/>
      <c r="E311" s="20"/>
      <c r="F311" s="20"/>
      <c r="G311" s="20"/>
      <c r="H311" s="20"/>
      <c r="I311" s="20"/>
      <c r="J311" s="20"/>
      <c r="K311" s="21"/>
      <c r="L311" s="21"/>
      <c r="M311" s="21"/>
      <c r="N311" s="21"/>
      <c r="O311" s="21"/>
      <c r="P311" s="21"/>
      <c r="Q311" s="21"/>
      <c r="R311" s="23"/>
    </row>
    <row r="312" spans="1:18" ht="12.6" customHeight="1" x14ac:dyDescent="0.2">
      <c r="A312" s="68" t="s">
        <v>94</v>
      </c>
      <c r="B312" s="70" t="s">
        <v>60</v>
      </c>
      <c r="C312" s="20"/>
      <c r="D312" s="20"/>
      <c r="E312" s="20"/>
      <c r="F312" s="20"/>
      <c r="G312" s="20"/>
      <c r="H312" s="20"/>
      <c r="I312" s="20"/>
      <c r="J312" s="20"/>
      <c r="K312" s="21"/>
      <c r="L312" s="21"/>
      <c r="M312" s="21"/>
      <c r="N312" s="21"/>
      <c r="O312" s="21"/>
      <c r="P312" s="21"/>
      <c r="Q312" s="21"/>
      <c r="R312" s="23"/>
    </row>
    <row r="313" spans="1:18" ht="12.6" customHeight="1" x14ac:dyDescent="0.2">
      <c r="A313" s="68" t="s">
        <v>95</v>
      </c>
      <c r="B313" s="70" t="s">
        <v>54</v>
      </c>
      <c r="C313" s="20"/>
      <c r="D313" s="20"/>
      <c r="E313" s="20"/>
      <c r="F313" s="20"/>
      <c r="G313" s="20"/>
      <c r="H313" s="20"/>
      <c r="I313" s="20"/>
      <c r="J313" s="20"/>
      <c r="K313" s="21"/>
      <c r="L313" s="21"/>
      <c r="M313" s="21"/>
      <c r="N313" s="21"/>
      <c r="O313" s="21"/>
      <c r="P313" s="21"/>
      <c r="Q313" s="21"/>
      <c r="R313" s="23"/>
    </row>
    <row r="314" spans="1:18" ht="12.6" customHeight="1" x14ac:dyDescent="0.2">
      <c r="A314" s="68" t="s">
        <v>145</v>
      </c>
      <c r="B314" s="70" t="s">
        <v>146</v>
      </c>
      <c r="C314" s="20"/>
      <c r="D314" s="20"/>
      <c r="E314" s="20"/>
      <c r="F314" s="20"/>
      <c r="G314" s="20"/>
      <c r="H314" s="20"/>
      <c r="I314" s="20"/>
      <c r="J314" s="20"/>
      <c r="K314" s="21"/>
      <c r="L314" s="21"/>
      <c r="M314" s="21"/>
      <c r="N314" s="21"/>
      <c r="O314" s="21"/>
      <c r="P314" s="21"/>
      <c r="Q314" s="21"/>
      <c r="R314" s="23"/>
    </row>
    <row r="315" spans="1:18" ht="12.6" customHeight="1" x14ac:dyDescent="0.2">
      <c r="A315" s="68" t="s">
        <v>96</v>
      </c>
      <c r="B315" s="70" t="s">
        <v>120</v>
      </c>
      <c r="C315" s="20"/>
      <c r="D315" s="20"/>
      <c r="E315" s="20"/>
      <c r="F315" s="20"/>
      <c r="G315" s="20"/>
      <c r="H315" s="20"/>
      <c r="I315" s="20"/>
      <c r="J315" s="20"/>
      <c r="K315" s="21"/>
      <c r="L315" s="21"/>
      <c r="M315" s="21"/>
      <c r="N315" s="21"/>
      <c r="O315" s="21"/>
      <c r="P315" s="21"/>
      <c r="Q315" s="21"/>
      <c r="R315" s="23"/>
    </row>
    <row r="316" spans="1:18" ht="12.6" customHeight="1" x14ac:dyDescent="0.2">
      <c r="A316" s="68" t="s">
        <v>97</v>
      </c>
      <c r="B316" s="70" t="s">
        <v>53</v>
      </c>
      <c r="C316" s="20"/>
      <c r="D316" s="20"/>
      <c r="E316" s="20"/>
      <c r="F316" s="20"/>
      <c r="G316" s="20"/>
      <c r="H316" s="20"/>
      <c r="I316" s="20"/>
      <c r="J316" s="20"/>
      <c r="K316" s="21"/>
      <c r="L316" s="21"/>
      <c r="M316" s="21"/>
      <c r="N316" s="21"/>
      <c r="O316" s="21"/>
      <c r="P316" s="21"/>
      <c r="Q316" s="21"/>
      <c r="R316" s="23"/>
    </row>
    <row r="317" spans="1:18" ht="12.6" customHeight="1" x14ac:dyDescent="0.2">
      <c r="A317" s="68" t="s">
        <v>98</v>
      </c>
      <c r="B317" s="70" t="s">
        <v>121</v>
      </c>
      <c r="C317" s="20"/>
      <c r="D317" s="20"/>
      <c r="E317" s="20"/>
      <c r="F317" s="20"/>
      <c r="G317" s="20"/>
      <c r="H317" s="20"/>
      <c r="I317" s="20"/>
      <c r="J317" s="20"/>
      <c r="K317" s="21"/>
      <c r="L317" s="21"/>
      <c r="M317" s="21"/>
      <c r="N317" s="21"/>
      <c r="O317" s="21"/>
      <c r="P317" s="21"/>
      <c r="Q317" s="21"/>
      <c r="R317" s="23"/>
    </row>
    <row r="318" spans="1:18" ht="12.6" customHeight="1" x14ac:dyDescent="0.2">
      <c r="A318" s="68" t="s">
        <v>99</v>
      </c>
      <c r="B318" s="70" t="s">
        <v>141</v>
      </c>
      <c r="C318" s="20"/>
      <c r="D318" s="20"/>
      <c r="E318" s="20"/>
      <c r="F318" s="20">
        <f>SUM(D318:E318)</f>
        <v>0</v>
      </c>
      <c r="G318" s="20"/>
      <c r="H318" s="20"/>
      <c r="I318" s="20"/>
      <c r="J318" s="20"/>
      <c r="K318" s="21"/>
      <c r="L318" s="21"/>
      <c r="M318" s="21"/>
      <c r="N318" s="21"/>
      <c r="O318" s="21"/>
      <c r="P318" s="21"/>
      <c r="Q318" s="21"/>
      <c r="R318" s="23"/>
    </row>
    <row r="319" spans="1:18" ht="12.6" customHeight="1" x14ac:dyDescent="0.2">
      <c r="A319" s="68" t="s">
        <v>122</v>
      </c>
      <c r="B319" s="70" t="s">
        <v>123</v>
      </c>
      <c r="C319" s="20"/>
      <c r="D319" s="20"/>
      <c r="E319" s="20"/>
      <c r="F319" s="20"/>
      <c r="G319" s="20"/>
      <c r="H319" s="20"/>
      <c r="I319" s="20"/>
      <c r="J319" s="20"/>
      <c r="K319" s="21"/>
      <c r="L319" s="21"/>
      <c r="M319" s="21"/>
      <c r="N319" s="21"/>
      <c r="O319" s="21"/>
      <c r="P319" s="21"/>
      <c r="Q319" s="21"/>
      <c r="R319" s="23"/>
    </row>
    <row r="320" spans="1:18" ht="12.6" customHeight="1" x14ac:dyDescent="0.2">
      <c r="A320" s="68" t="s">
        <v>142</v>
      </c>
      <c r="B320" s="70" t="s">
        <v>143</v>
      </c>
      <c r="C320" s="20"/>
      <c r="D320" s="20"/>
      <c r="E320" s="20"/>
      <c r="F320" s="20"/>
      <c r="G320" s="20"/>
      <c r="H320" s="20"/>
      <c r="I320" s="20"/>
      <c r="J320" s="20"/>
      <c r="K320" s="21"/>
      <c r="L320" s="21"/>
      <c r="M320" s="21"/>
      <c r="N320" s="21"/>
      <c r="O320" s="21"/>
      <c r="P320" s="21"/>
      <c r="Q320" s="21"/>
      <c r="R320" s="23"/>
    </row>
    <row r="321" spans="1:18" ht="12.6" customHeight="1" x14ac:dyDescent="0.2">
      <c r="A321" s="68" t="s">
        <v>100</v>
      </c>
      <c r="B321" s="70" t="s">
        <v>101</v>
      </c>
      <c r="C321" s="20"/>
      <c r="D321" s="20"/>
      <c r="E321" s="20"/>
      <c r="F321" s="20"/>
      <c r="G321" s="20"/>
      <c r="H321" s="20"/>
      <c r="I321" s="20"/>
      <c r="J321" s="20"/>
      <c r="K321" s="21"/>
      <c r="L321" s="21"/>
      <c r="M321" s="21"/>
      <c r="N321" s="21"/>
      <c r="O321" s="21"/>
      <c r="P321" s="21"/>
      <c r="Q321" s="21"/>
      <c r="R321" s="23"/>
    </row>
    <row r="322" spans="1:18" ht="12.6" customHeight="1" x14ac:dyDescent="0.2">
      <c r="A322" s="68" t="s">
        <v>102</v>
      </c>
      <c r="B322" s="70" t="s">
        <v>103</v>
      </c>
      <c r="C322" s="20"/>
      <c r="D322" s="20"/>
      <c r="E322" s="20"/>
      <c r="F322" s="20"/>
      <c r="G322" s="20"/>
      <c r="H322" s="20"/>
      <c r="I322" s="20"/>
      <c r="J322" s="20"/>
      <c r="K322" s="21"/>
      <c r="L322" s="21"/>
      <c r="M322" s="21"/>
      <c r="N322" s="21"/>
      <c r="O322" s="21"/>
      <c r="P322" s="21"/>
      <c r="Q322" s="21"/>
      <c r="R322" s="23"/>
    </row>
    <row r="323" spans="1:18" ht="12.6" customHeight="1" x14ac:dyDescent="0.2">
      <c r="A323" s="68" t="s">
        <v>124</v>
      </c>
      <c r="B323" s="70" t="s">
        <v>125</v>
      </c>
      <c r="C323" s="20"/>
      <c r="D323" s="20"/>
      <c r="E323" s="20"/>
      <c r="F323" s="20"/>
      <c r="G323" s="20"/>
      <c r="H323" s="20"/>
      <c r="I323" s="20"/>
      <c r="J323" s="20"/>
      <c r="K323" s="21"/>
      <c r="L323" s="21"/>
      <c r="M323" s="21"/>
      <c r="N323" s="21"/>
      <c r="O323" s="21"/>
      <c r="P323" s="21"/>
      <c r="Q323" s="21"/>
      <c r="R323" s="23"/>
    </row>
    <row r="324" spans="1:18" ht="12.6" customHeight="1" x14ac:dyDescent="0.2">
      <c r="A324" s="76" t="s">
        <v>126</v>
      </c>
      <c r="B324" s="77" t="s">
        <v>127</v>
      </c>
      <c r="C324" s="20"/>
      <c r="D324" s="20"/>
      <c r="E324" s="20"/>
      <c r="F324" s="20">
        <f>SUM(D324:E324)</f>
        <v>0</v>
      </c>
      <c r="G324" s="20"/>
      <c r="H324" s="20"/>
      <c r="I324" s="20"/>
      <c r="J324" s="20"/>
      <c r="K324" s="21"/>
      <c r="L324" s="21"/>
      <c r="M324" s="21"/>
      <c r="N324" s="21"/>
      <c r="O324" s="21"/>
      <c r="P324" s="21"/>
      <c r="Q324" s="21"/>
      <c r="R324" s="23"/>
    </row>
    <row r="325" spans="1:18" ht="12.6" customHeight="1" x14ac:dyDescent="0.2">
      <c r="A325" s="68" t="s">
        <v>128</v>
      </c>
      <c r="B325" s="70" t="s">
        <v>129</v>
      </c>
      <c r="C325" s="20"/>
      <c r="D325" s="20"/>
      <c r="E325" s="20"/>
      <c r="F325" s="20"/>
      <c r="G325" s="20"/>
      <c r="H325" s="20"/>
      <c r="I325" s="20"/>
      <c r="J325" s="20"/>
      <c r="K325" s="21"/>
      <c r="L325" s="21"/>
      <c r="M325" s="21"/>
      <c r="N325" s="21"/>
      <c r="O325" s="21"/>
      <c r="P325" s="21"/>
      <c r="Q325" s="21"/>
      <c r="R325" s="23"/>
    </row>
    <row r="326" spans="1:18" ht="12.6" customHeight="1" x14ac:dyDescent="0.2">
      <c r="A326" s="68" t="s">
        <v>130</v>
      </c>
      <c r="B326" s="70" t="s">
        <v>131</v>
      </c>
      <c r="C326" s="20"/>
      <c r="D326" s="20"/>
      <c r="E326" s="20"/>
      <c r="F326" s="20"/>
      <c r="G326" s="20"/>
      <c r="H326" s="20"/>
      <c r="I326" s="20"/>
      <c r="J326" s="20"/>
      <c r="K326" s="21"/>
      <c r="L326" s="21"/>
      <c r="M326" s="21"/>
      <c r="N326" s="21"/>
      <c r="O326" s="21"/>
      <c r="P326" s="21"/>
      <c r="Q326" s="21"/>
      <c r="R326" s="23"/>
    </row>
    <row r="327" spans="1:18" ht="12.6" customHeight="1" x14ac:dyDescent="0.2">
      <c r="A327" s="68" t="s">
        <v>104</v>
      </c>
      <c r="B327" s="70" t="s">
        <v>22</v>
      </c>
      <c r="C327" s="20"/>
      <c r="D327" s="20"/>
      <c r="E327" s="20"/>
      <c r="F327" s="20"/>
      <c r="G327" s="20"/>
      <c r="H327" s="20"/>
      <c r="I327" s="20"/>
      <c r="J327" s="20"/>
      <c r="K327" s="21"/>
      <c r="L327" s="21"/>
      <c r="M327" s="21"/>
      <c r="N327" s="21"/>
      <c r="O327" s="21"/>
      <c r="P327" s="21"/>
      <c r="Q327" s="21"/>
      <c r="R327" s="23"/>
    </row>
    <row r="328" spans="1:18" ht="12.6" customHeight="1" x14ac:dyDescent="0.2">
      <c r="A328" s="68" t="s">
        <v>105</v>
      </c>
      <c r="B328" s="70" t="s">
        <v>51</v>
      </c>
      <c r="C328" s="20"/>
      <c r="D328" s="20"/>
      <c r="E328" s="20"/>
      <c r="F328" s="20"/>
      <c r="G328" s="20"/>
      <c r="H328" s="20"/>
      <c r="I328" s="20"/>
      <c r="J328" s="20"/>
      <c r="K328" s="21"/>
      <c r="L328" s="21"/>
      <c r="M328" s="21"/>
      <c r="N328" s="21"/>
      <c r="O328" s="21"/>
      <c r="P328" s="21"/>
      <c r="Q328" s="21"/>
      <c r="R328" s="23"/>
    </row>
    <row r="329" spans="1:18" ht="12.6" customHeight="1" x14ac:dyDescent="0.2">
      <c r="A329" s="68" t="s">
        <v>106</v>
      </c>
      <c r="B329" s="70" t="s">
        <v>35</v>
      </c>
      <c r="C329" s="20"/>
      <c r="D329" s="20"/>
      <c r="E329" s="20"/>
      <c r="F329" s="20"/>
      <c r="G329" s="20"/>
      <c r="H329" s="20"/>
      <c r="I329" s="20"/>
      <c r="J329" s="20"/>
      <c r="K329" s="21"/>
      <c r="L329" s="21"/>
      <c r="M329" s="21"/>
      <c r="N329" s="21"/>
      <c r="O329" s="21"/>
      <c r="P329" s="21"/>
      <c r="Q329" s="21"/>
      <c r="R329" s="23"/>
    </row>
    <row r="330" spans="1:18" ht="12.6" customHeight="1" x14ac:dyDescent="0.2">
      <c r="A330" s="68" t="s">
        <v>107</v>
      </c>
      <c r="B330" s="70" t="s">
        <v>58</v>
      </c>
      <c r="C330" s="20">
        <v>732891</v>
      </c>
      <c r="D330" s="20">
        <v>1494931</v>
      </c>
      <c r="E330" s="20">
        <v>-1</v>
      </c>
      <c r="F330" s="20">
        <f>SUM(D330:E330)</f>
        <v>1494930</v>
      </c>
      <c r="G330" s="20"/>
      <c r="H330" s="20"/>
      <c r="I330" s="20"/>
      <c r="J330" s="20"/>
      <c r="K330" s="21"/>
      <c r="L330" s="21"/>
      <c r="M330" s="21"/>
      <c r="N330" s="21"/>
      <c r="O330" s="21"/>
      <c r="P330" s="21"/>
      <c r="Q330" s="21"/>
      <c r="R330" s="23"/>
    </row>
    <row r="331" spans="1:18" ht="12.6" customHeight="1" x14ac:dyDescent="0.2">
      <c r="A331" s="68"/>
      <c r="B331" s="70" t="s">
        <v>49</v>
      </c>
      <c r="C331" s="20"/>
      <c r="D331" s="20"/>
      <c r="E331" s="20"/>
      <c r="F331" s="20"/>
      <c r="G331" s="20"/>
      <c r="H331" s="20"/>
      <c r="I331" s="20"/>
      <c r="J331" s="20"/>
      <c r="K331" s="21"/>
      <c r="L331" s="21"/>
      <c r="M331" s="21"/>
      <c r="N331" s="21"/>
      <c r="O331" s="21"/>
      <c r="P331" s="21"/>
      <c r="Q331" s="21"/>
      <c r="R331" s="23"/>
    </row>
    <row r="332" spans="1:18" ht="12.6" customHeight="1" x14ac:dyDescent="0.2">
      <c r="A332" s="76"/>
      <c r="B332" s="81" t="s">
        <v>23</v>
      </c>
      <c r="C332" s="71"/>
      <c r="D332" s="71"/>
      <c r="E332" s="71"/>
      <c r="F332" s="71"/>
      <c r="G332" s="71"/>
      <c r="H332" s="71"/>
      <c r="I332" s="71"/>
      <c r="J332" s="71"/>
      <c r="K332" s="21"/>
      <c r="L332" s="21"/>
      <c r="M332" s="21"/>
      <c r="N332" s="21"/>
      <c r="O332" s="21"/>
      <c r="P332" s="21"/>
      <c r="Q332" s="21"/>
      <c r="R332" s="23"/>
    </row>
    <row r="333" spans="1:18" ht="12.6" customHeight="1" x14ac:dyDescent="0.2">
      <c r="A333" s="68"/>
      <c r="B333" s="78" t="s">
        <v>18</v>
      </c>
      <c r="C333" s="20"/>
      <c r="D333" s="20"/>
      <c r="E333" s="20"/>
      <c r="F333" s="20"/>
      <c r="G333" s="20"/>
      <c r="H333" s="20"/>
      <c r="I333" s="20"/>
      <c r="J333" s="20"/>
      <c r="K333" s="21"/>
      <c r="L333" s="21"/>
      <c r="M333" s="21"/>
      <c r="N333" s="21"/>
      <c r="O333" s="21"/>
      <c r="P333" s="21"/>
      <c r="Q333" s="21"/>
      <c r="R333" s="23"/>
    </row>
    <row r="334" spans="1:18" ht="12.6" customHeight="1" x14ac:dyDescent="0.2">
      <c r="A334" s="68"/>
      <c r="B334" s="79" t="s">
        <v>19</v>
      </c>
      <c r="C334" s="20"/>
      <c r="D334" s="20"/>
      <c r="E334" s="20"/>
      <c r="F334" s="20"/>
      <c r="G334" s="20"/>
      <c r="H334" s="20"/>
      <c r="I334" s="20"/>
      <c r="J334" s="20"/>
      <c r="K334" s="21"/>
      <c r="L334" s="21"/>
      <c r="M334" s="21"/>
      <c r="N334" s="21"/>
      <c r="O334" s="21"/>
      <c r="P334" s="21"/>
      <c r="Q334" s="21"/>
      <c r="R334" s="23"/>
    </row>
    <row r="335" spans="1:18" ht="12" customHeight="1" x14ac:dyDescent="0.2">
      <c r="A335" s="68"/>
      <c r="B335" s="79" t="s">
        <v>50</v>
      </c>
      <c r="C335" s="20"/>
      <c r="D335" s="20"/>
      <c r="E335" s="20"/>
      <c r="F335" s="20"/>
      <c r="G335" s="20"/>
      <c r="H335" s="20"/>
      <c r="I335" s="20"/>
      <c r="J335" s="20"/>
      <c r="K335" s="21"/>
      <c r="L335" s="21"/>
      <c r="M335" s="21"/>
      <c r="N335" s="21"/>
      <c r="O335" s="21"/>
      <c r="P335" s="21"/>
      <c r="Q335" s="21"/>
      <c r="R335" s="23"/>
    </row>
    <row r="336" spans="1:18" ht="12" customHeight="1" x14ac:dyDescent="0.2">
      <c r="A336" s="68"/>
      <c r="B336" s="79" t="s">
        <v>21</v>
      </c>
      <c r="C336" s="20"/>
      <c r="D336" s="20"/>
      <c r="E336" s="20"/>
      <c r="F336" s="20"/>
      <c r="G336" s="20"/>
      <c r="H336" s="20"/>
      <c r="I336" s="20"/>
      <c r="J336" s="20"/>
      <c r="K336" s="21"/>
      <c r="L336" s="21"/>
      <c r="M336" s="21"/>
      <c r="N336" s="21"/>
      <c r="O336" s="21"/>
      <c r="P336" s="21"/>
      <c r="Q336" s="21"/>
      <c r="R336" s="23"/>
    </row>
    <row r="337" spans="1:18" ht="12" customHeight="1" x14ac:dyDescent="0.2">
      <c r="A337" s="68"/>
      <c r="B337" s="70" t="s">
        <v>20</v>
      </c>
      <c r="C337" s="20"/>
      <c r="D337" s="20"/>
      <c r="E337" s="20"/>
      <c r="F337" s="20"/>
      <c r="G337" s="20"/>
      <c r="H337" s="20"/>
      <c r="I337" s="20"/>
      <c r="J337" s="20"/>
      <c r="K337" s="21"/>
      <c r="L337" s="21"/>
      <c r="M337" s="21"/>
      <c r="N337" s="21"/>
      <c r="O337" s="21"/>
      <c r="P337" s="21"/>
      <c r="Q337" s="21"/>
      <c r="R337" s="23"/>
    </row>
    <row r="338" spans="1:18" ht="12" customHeight="1" x14ac:dyDescent="0.2">
      <c r="A338" s="68"/>
      <c r="B338" s="79" t="s">
        <v>132</v>
      </c>
      <c r="C338" s="20"/>
      <c r="D338" s="20"/>
      <c r="E338" s="20"/>
      <c r="F338" s="20"/>
      <c r="G338" s="20">
        <v>271503</v>
      </c>
      <c r="H338" s="20">
        <v>182762</v>
      </c>
      <c r="I338" s="20">
        <v>-84963</v>
      </c>
      <c r="J338" s="20">
        <f>SUM(H338:I338)</f>
        <v>97799</v>
      </c>
      <c r="K338" s="21"/>
      <c r="L338" s="21"/>
      <c r="M338" s="21"/>
      <c r="N338" s="21"/>
      <c r="O338" s="21"/>
      <c r="P338" s="21"/>
      <c r="Q338" s="21"/>
      <c r="R338" s="23"/>
    </row>
    <row r="339" spans="1:18" ht="17.25" customHeight="1" x14ac:dyDescent="0.2">
      <c r="A339" s="87" t="s">
        <v>14</v>
      </c>
      <c r="B339" s="88"/>
      <c r="C339" s="50">
        <f t="shared" ref="C339:J339" si="32">SUM(C278:C338)</f>
        <v>766940</v>
      </c>
      <c r="D339" s="50">
        <f t="shared" si="32"/>
        <v>1610195</v>
      </c>
      <c r="E339" s="50">
        <f t="shared" si="32"/>
        <v>19815</v>
      </c>
      <c r="F339" s="50">
        <f t="shared" si="32"/>
        <v>1630010</v>
      </c>
      <c r="G339" s="50">
        <f t="shared" si="32"/>
        <v>271503</v>
      </c>
      <c r="H339" s="50">
        <f t="shared" si="32"/>
        <v>182762</v>
      </c>
      <c r="I339" s="50">
        <f t="shared" si="32"/>
        <v>-84963</v>
      </c>
      <c r="J339" s="50">
        <f t="shared" si="32"/>
        <v>97799</v>
      </c>
      <c r="K339" s="39"/>
      <c r="L339" s="39"/>
      <c r="M339" s="39"/>
      <c r="N339" s="39"/>
      <c r="O339" s="39"/>
      <c r="P339" s="39"/>
      <c r="Q339" s="39"/>
      <c r="R339" s="23"/>
    </row>
    <row r="340" spans="1:18" ht="17.25" customHeight="1" x14ac:dyDescent="0.2">
      <c r="A340" s="89" t="s">
        <v>13</v>
      </c>
      <c r="B340" s="90"/>
      <c r="C340" s="50"/>
      <c r="D340" s="50"/>
      <c r="E340" s="50"/>
      <c r="F340" s="50"/>
      <c r="G340" s="50"/>
      <c r="H340" s="50"/>
      <c r="I340" s="50"/>
      <c r="J340" s="50"/>
      <c r="K340" s="21"/>
      <c r="L340" s="21"/>
      <c r="M340" s="21"/>
      <c r="N340" s="21"/>
      <c r="O340" s="21"/>
      <c r="P340" s="21"/>
      <c r="Q340" s="21"/>
      <c r="R340" s="23"/>
    </row>
    <row r="341" spans="1:18" ht="12.6" customHeight="1" x14ac:dyDescent="0.2">
      <c r="A341" s="69" t="s">
        <v>63</v>
      </c>
      <c r="B341" s="73" t="s">
        <v>34</v>
      </c>
      <c r="C341" s="51"/>
      <c r="D341" s="51"/>
      <c r="E341" s="51"/>
      <c r="F341" s="51"/>
      <c r="G341" s="51"/>
      <c r="H341" s="51"/>
      <c r="I341" s="51"/>
      <c r="J341" s="20"/>
      <c r="K341" s="21"/>
      <c r="L341" s="21"/>
      <c r="M341" s="21"/>
      <c r="N341" s="21"/>
      <c r="O341" s="21"/>
      <c r="P341" s="21"/>
      <c r="Q341" s="21"/>
      <c r="R341" s="23"/>
    </row>
    <row r="342" spans="1:18" ht="12.6" customHeight="1" x14ac:dyDescent="0.2">
      <c r="A342" s="69" t="s">
        <v>66</v>
      </c>
      <c r="B342" s="70" t="s">
        <v>8</v>
      </c>
      <c r="C342" s="51"/>
      <c r="D342" s="51"/>
      <c r="E342" s="51"/>
      <c r="F342" s="51"/>
      <c r="G342" s="51"/>
      <c r="H342" s="51"/>
      <c r="I342" s="51"/>
      <c r="J342" s="20"/>
      <c r="K342" s="21"/>
      <c r="L342" s="21"/>
      <c r="M342" s="21"/>
      <c r="N342" s="21"/>
      <c r="O342" s="21"/>
      <c r="P342" s="21"/>
      <c r="Q342" s="21"/>
      <c r="R342" s="23"/>
    </row>
    <row r="343" spans="1:18" ht="12.6" customHeight="1" x14ac:dyDescent="0.2">
      <c r="A343" s="69" t="s">
        <v>108</v>
      </c>
      <c r="B343" s="75" t="s">
        <v>144</v>
      </c>
      <c r="C343" s="51"/>
      <c r="D343" s="51"/>
      <c r="E343" s="51"/>
      <c r="F343" s="51"/>
      <c r="G343" s="51"/>
      <c r="H343" s="51"/>
      <c r="I343" s="51"/>
      <c r="J343" s="20"/>
      <c r="K343" s="21"/>
      <c r="L343" s="21"/>
      <c r="M343" s="21"/>
      <c r="N343" s="21"/>
      <c r="O343" s="21"/>
      <c r="P343" s="21"/>
      <c r="Q343" s="21"/>
      <c r="R343" s="23"/>
    </row>
    <row r="344" spans="1:18" ht="12.6" customHeight="1" x14ac:dyDescent="0.2">
      <c r="A344" s="68" t="s">
        <v>109</v>
      </c>
      <c r="B344" s="74" t="s">
        <v>31</v>
      </c>
      <c r="C344" s="51"/>
      <c r="D344" s="51"/>
      <c r="E344" s="51"/>
      <c r="F344" s="51"/>
      <c r="G344" s="51"/>
      <c r="H344" s="51"/>
      <c r="I344" s="51"/>
      <c r="J344" s="20"/>
      <c r="K344" s="21"/>
      <c r="L344" s="21"/>
      <c r="M344" s="21"/>
      <c r="N344" s="21"/>
      <c r="O344" s="21"/>
      <c r="P344" s="21"/>
      <c r="Q344" s="21"/>
      <c r="R344" s="23"/>
    </row>
    <row r="345" spans="1:18" ht="12.6" customHeight="1" x14ac:dyDescent="0.2">
      <c r="A345" s="68" t="s">
        <v>133</v>
      </c>
      <c r="B345" s="70" t="s">
        <v>134</v>
      </c>
      <c r="C345" s="51"/>
      <c r="D345" s="51"/>
      <c r="E345" s="51"/>
      <c r="F345" s="51"/>
      <c r="G345" s="51"/>
      <c r="H345" s="51"/>
      <c r="I345" s="51"/>
      <c r="J345" s="20"/>
      <c r="K345" s="21"/>
      <c r="L345" s="21"/>
      <c r="M345" s="21"/>
      <c r="N345" s="21"/>
      <c r="O345" s="21"/>
      <c r="P345" s="21"/>
      <c r="Q345" s="21"/>
      <c r="R345" s="23"/>
    </row>
    <row r="346" spans="1:18" ht="12.6" customHeight="1" x14ac:dyDescent="0.2">
      <c r="A346" s="68" t="s">
        <v>90</v>
      </c>
      <c r="B346" s="70" t="s">
        <v>32</v>
      </c>
      <c r="C346" s="51"/>
      <c r="D346" s="51"/>
      <c r="E346" s="51"/>
      <c r="F346" s="51"/>
      <c r="G346" s="51"/>
      <c r="H346" s="51"/>
      <c r="I346" s="51"/>
      <c r="J346" s="20"/>
      <c r="K346" s="21"/>
      <c r="L346" s="21"/>
      <c r="M346" s="21"/>
      <c r="N346" s="21"/>
      <c r="O346" s="21"/>
      <c r="P346" s="21"/>
      <c r="Q346" s="21"/>
      <c r="R346" s="23"/>
    </row>
    <row r="347" spans="1:18" ht="12.6" customHeight="1" x14ac:dyDescent="0.2">
      <c r="A347" s="68" t="s">
        <v>91</v>
      </c>
      <c r="B347" s="70" t="s">
        <v>33</v>
      </c>
      <c r="C347" s="51"/>
      <c r="D347" s="51"/>
      <c r="E347" s="51"/>
      <c r="F347" s="51"/>
      <c r="G347" s="51"/>
      <c r="H347" s="51"/>
      <c r="I347" s="51"/>
      <c r="J347" s="20"/>
      <c r="K347" s="21"/>
      <c r="L347" s="21"/>
      <c r="M347" s="21"/>
      <c r="N347" s="21"/>
      <c r="O347" s="21"/>
      <c r="P347" s="21"/>
      <c r="Q347" s="21"/>
      <c r="R347" s="23"/>
    </row>
    <row r="348" spans="1:18" ht="12.6" customHeight="1" x14ac:dyDescent="0.2">
      <c r="A348" s="68" t="s">
        <v>97</v>
      </c>
      <c r="B348" s="70" t="s">
        <v>53</v>
      </c>
      <c r="C348" s="51"/>
      <c r="D348" s="51"/>
      <c r="E348" s="51"/>
      <c r="F348" s="51"/>
      <c r="G348" s="51"/>
      <c r="H348" s="51"/>
      <c r="I348" s="51"/>
      <c r="J348" s="20"/>
      <c r="K348" s="21"/>
      <c r="L348" s="21"/>
      <c r="M348" s="21"/>
      <c r="N348" s="21"/>
      <c r="O348" s="21"/>
      <c r="P348" s="21"/>
      <c r="Q348" s="21"/>
      <c r="R348" s="23"/>
    </row>
    <row r="349" spans="1:18" ht="12.6" customHeight="1" x14ac:dyDescent="0.2">
      <c r="A349" s="68" t="s">
        <v>98</v>
      </c>
      <c r="B349" s="70" t="s">
        <v>121</v>
      </c>
      <c r="C349" s="51"/>
      <c r="D349" s="51"/>
      <c r="E349" s="51"/>
      <c r="F349" s="51"/>
      <c r="G349" s="51"/>
      <c r="H349" s="51"/>
      <c r="I349" s="51"/>
      <c r="J349" s="20"/>
      <c r="K349" s="21"/>
      <c r="L349" s="21"/>
      <c r="M349" s="21"/>
      <c r="N349" s="21"/>
      <c r="O349" s="21"/>
      <c r="P349" s="21"/>
      <c r="Q349" s="21"/>
      <c r="R349" s="23"/>
    </row>
    <row r="350" spans="1:18" ht="12.6" customHeight="1" x14ac:dyDescent="0.2">
      <c r="A350" s="68" t="s">
        <v>99</v>
      </c>
      <c r="B350" s="70" t="s">
        <v>141</v>
      </c>
      <c r="C350" s="51"/>
      <c r="D350" s="51"/>
      <c r="E350" s="51"/>
      <c r="F350" s="51"/>
      <c r="G350" s="51"/>
      <c r="H350" s="51"/>
      <c r="I350" s="51"/>
      <c r="J350" s="20"/>
      <c r="K350" s="21"/>
      <c r="L350" s="21"/>
      <c r="M350" s="21"/>
      <c r="N350" s="21"/>
      <c r="O350" s="21"/>
      <c r="P350" s="21"/>
      <c r="Q350" s="21"/>
      <c r="R350" s="23"/>
    </row>
    <row r="351" spans="1:18" ht="12.6" customHeight="1" x14ac:dyDescent="0.2">
      <c r="A351" s="68"/>
      <c r="B351" s="70" t="s">
        <v>49</v>
      </c>
      <c r="C351" s="51"/>
      <c r="D351" s="51"/>
      <c r="E351" s="51"/>
      <c r="F351" s="51"/>
      <c r="G351" s="51"/>
      <c r="H351" s="51"/>
      <c r="I351" s="51"/>
      <c r="J351" s="20"/>
      <c r="K351" s="21"/>
      <c r="L351" s="21"/>
      <c r="M351" s="21"/>
      <c r="N351" s="21"/>
      <c r="O351" s="21"/>
      <c r="P351" s="21"/>
      <c r="Q351" s="21"/>
      <c r="R351" s="23"/>
    </row>
    <row r="352" spans="1:18" ht="12.6" customHeight="1" x14ac:dyDescent="0.2">
      <c r="A352" s="68"/>
      <c r="B352" s="78" t="s">
        <v>18</v>
      </c>
      <c r="C352" s="51"/>
      <c r="D352" s="51"/>
      <c r="E352" s="51"/>
      <c r="F352" s="51"/>
      <c r="G352" s="51"/>
      <c r="H352" s="51"/>
      <c r="I352" s="51"/>
      <c r="J352" s="20"/>
      <c r="K352" s="21"/>
      <c r="L352" s="21"/>
      <c r="M352" s="21"/>
      <c r="N352" s="21"/>
      <c r="O352" s="21"/>
      <c r="P352" s="21"/>
      <c r="Q352" s="21"/>
      <c r="R352" s="23"/>
    </row>
    <row r="353" spans="1:18" ht="12.6" customHeight="1" x14ac:dyDescent="0.2">
      <c r="A353" s="68"/>
      <c r="B353" s="79" t="s">
        <v>19</v>
      </c>
      <c r="C353" s="51"/>
      <c r="D353" s="51"/>
      <c r="E353" s="51"/>
      <c r="F353" s="51"/>
      <c r="G353" s="51"/>
      <c r="H353" s="51"/>
      <c r="I353" s="51"/>
      <c r="J353" s="20"/>
      <c r="K353" s="21"/>
      <c r="L353" s="21"/>
      <c r="M353" s="21"/>
      <c r="N353" s="21"/>
      <c r="O353" s="21"/>
      <c r="P353" s="21"/>
      <c r="Q353" s="21"/>
      <c r="R353" s="23"/>
    </row>
    <row r="354" spans="1:18" ht="12.6" customHeight="1" x14ac:dyDescent="0.2">
      <c r="A354" s="68"/>
      <c r="B354" s="79" t="s">
        <v>50</v>
      </c>
      <c r="C354" s="51"/>
      <c r="D354" s="51"/>
      <c r="E354" s="51"/>
      <c r="F354" s="51"/>
      <c r="G354" s="51"/>
      <c r="H354" s="51"/>
      <c r="I354" s="51"/>
      <c r="J354" s="20"/>
      <c r="K354" s="21"/>
      <c r="L354" s="21"/>
      <c r="M354" s="21"/>
      <c r="N354" s="21"/>
      <c r="O354" s="21"/>
      <c r="P354" s="21"/>
      <c r="Q354" s="21"/>
      <c r="R354" s="23"/>
    </row>
    <row r="355" spans="1:18" ht="12.6" customHeight="1" x14ac:dyDescent="0.2">
      <c r="A355" s="68"/>
      <c r="B355" s="70" t="s">
        <v>20</v>
      </c>
      <c r="C355" s="51"/>
      <c r="D355" s="51"/>
      <c r="E355" s="51"/>
      <c r="F355" s="51"/>
      <c r="G355" s="51"/>
      <c r="H355" s="51"/>
      <c r="I355" s="51"/>
      <c r="J355" s="20"/>
      <c r="K355" s="21"/>
      <c r="L355" s="21"/>
      <c r="M355" s="21"/>
      <c r="N355" s="21"/>
      <c r="O355" s="21"/>
      <c r="P355" s="21"/>
      <c r="Q355" s="21"/>
      <c r="R355" s="23"/>
    </row>
    <row r="356" spans="1:18" ht="18" customHeight="1" x14ac:dyDescent="0.2">
      <c r="A356" s="87" t="s">
        <v>15</v>
      </c>
      <c r="B356" s="88"/>
      <c r="C356" s="50">
        <f>SUM(C340:C355)</f>
        <v>0</v>
      </c>
      <c r="D356" s="50">
        <f t="shared" ref="D356:J356" si="33">SUM(D340:D355)</f>
        <v>0</v>
      </c>
      <c r="E356" s="50">
        <f t="shared" si="33"/>
        <v>0</v>
      </c>
      <c r="F356" s="50">
        <f t="shared" si="33"/>
        <v>0</v>
      </c>
      <c r="G356" s="50">
        <f t="shared" si="33"/>
        <v>0</v>
      </c>
      <c r="H356" s="50">
        <f t="shared" si="33"/>
        <v>0</v>
      </c>
      <c r="I356" s="50">
        <f t="shared" si="33"/>
        <v>0</v>
      </c>
      <c r="J356" s="50">
        <f t="shared" si="33"/>
        <v>0</v>
      </c>
      <c r="K356" s="39"/>
      <c r="L356" s="39"/>
      <c r="M356" s="39"/>
      <c r="N356" s="39"/>
      <c r="O356" s="39"/>
      <c r="P356" s="39"/>
      <c r="Q356" s="39"/>
      <c r="R356" s="23"/>
    </row>
    <row r="357" spans="1:18" ht="18.600000000000001" customHeight="1" x14ac:dyDescent="0.25">
      <c r="A357" s="91" t="s">
        <v>11</v>
      </c>
      <c r="B357" s="91"/>
      <c r="C357" s="52">
        <f>SUM(C356,C339)</f>
        <v>766940</v>
      </c>
      <c r="D357" s="52">
        <f t="shared" ref="D357:J357" si="34">SUM(D356,D339)</f>
        <v>1610195</v>
      </c>
      <c r="E357" s="52">
        <f t="shared" si="34"/>
        <v>19815</v>
      </c>
      <c r="F357" s="52">
        <f t="shared" si="34"/>
        <v>1630010</v>
      </c>
      <c r="G357" s="52">
        <f t="shared" si="34"/>
        <v>271503</v>
      </c>
      <c r="H357" s="52">
        <f t="shared" si="34"/>
        <v>182762</v>
      </c>
      <c r="I357" s="52">
        <f t="shared" si="34"/>
        <v>-84963</v>
      </c>
      <c r="J357" s="52">
        <f t="shared" si="34"/>
        <v>97799</v>
      </c>
      <c r="K357" s="37"/>
      <c r="L357" s="37"/>
      <c r="M357" s="37"/>
      <c r="N357" s="37"/>
      <c r="O357" s="37"/>
      <c r="P357" s="37"/>
      <c r="Q357" s="37"/>
      <c r="R357" s="23"/>
    </row>
    <row r="358" spans="1:18" ht="18.600000000000001" customHeight="1" x14ac:dyDescent="0.25">
      <c r="A358" s="84" t="s">
        <v>45</v>
      </c>
      <c r="B358" s="85"/>
      <c r="C358" s="35"/>
      <c r="D358" s="35"/>
      <c r="E358" s="35"/>
      <c r="F358" s="35"/>
      <c r="G358" s="35"/>
      <c r="H358" s="35"/>
      <c r="I358" s="35"/>
      <c r="J358" s="35"/>
      <c r="K358" s="41"/>
      <c r="L358" s="41"/>
      <c r="M358" s="41"/>
      <c r="N358" s="41"/>
      <c r="O358" s="37"/>
      <c r="P358" s="23"/>
      <c r="Q358" s="23"/>
      <c r="R358" s="23"/>
    </row>
    <row r="359" spans="1:18" ht="18.600000000000001" customHeight="1" x14ac:dyDescent="0.25">
      <c r="A359" s="84" t="s">
        <v>46</v>
      </c>
      <c r="B359" s="85"/>
      <c r="C359" s="35"/>
      <c r="D359" s="35"/>
      <c r="E359" s="35"/>
      <c r="F359" s="35"/>
      <c r="G359" s="35"/>
      <c r="H359" s="35"/>
      <c r="I359" s="35"/>
      <c r="J359" s="35"/>
      <c r="K359" s="61"/>
      <c r="L359" s="61"/>
      <c r="M359" s="61"/>
      <c r="N359" s="41"/>
      <c r="O359" s="37"/>
      <c r="P359" s="23"/>
      <c r="Q359" s="23"/>
      <c r="R359" s="23"/>
    </row>
    <row r="360" spans="1:18" ht="18.600000000000001" customHeight="1" x14ac:dyDescent="0.25">
      <c r="A360" s="84" t="s">
        <v>10</v>
      </c>
      <c r="B360" s="85"/>
      <c r="C360" s="35">
        <f t="shared" ref="C360:J360" si="35">SUM(C357,C358,C359)</f>
        <v>766940</v>
      </c>
      <c r="D360" s="35">
        <f t="shared" si="35"/>
        <v>1610195</v>
      </c>
      <c r="E360" s="35">
        <f t="shared" si="35"/>
        <v>19815</v>
      </c>
      <c r="F360" s="35">
        <f t="shared" si="35"/>
        <v>1630010</v>
      </c>
      <c r="G360" s="35">
        <f t="shared" si="35"/>
        <v>271503</v>
      </c>
      <c r="H360" s="35">
        <f t="shared" si="35"/>
        <v>182762</v>
      </c>
      <c r="I360" s="35">
        <f t="shared" si="35"/>
        <v>-84963</v>
      </c>
      <c r="J360" s="35">
        <f t="shared" si="35"/>
        <v>97799</v>
      </c>
      <c r="K360" s="41"/>
      <c r="L360" s="41"/>
      <c r="M360" s="41"/>
      <c r="N360" s="41"/>
      <c r="O360" s="41"/>
      <c r="P360" s="41"/>
      <c r="Q360" s="41"/>
      <c r="R360" s="23"/>
    </row>
    <row r="361" spans="1:18" ht="18" customHeight="1" x14ac:dyDescent="0.2">
      <c r="B361" s="57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1"/>
      <c r="Q361" s="1"/>
      <c r="R361" s="1"/>
    </row>
    <row r="362" spans="1:18" ht="18" customHeight="1" x14ac:dyDescent="0.2">
      <c r="B362" s="57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1"/>
      <c r="Q362" s="1"/>
      <c r="R362" s="1"/>
    </row>
    <row r="363" spans="1:18" ht="18" customHeight="1" x14ac:dyDescent="0.2">
      <c r="B363" s="57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1"/>
      <c r="Q363" s="1"/>
      <c r="R363" s="1"/>
    </row>
    <row r="364" spans="1:18" ht="18" customHeight="1" x14ac:dyDescent="0.2">
      <c r="B364" s="57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1"/>
      <c r="Q364" s="1"/>
      <c r="R364" s="1"/>
    </row>
    <row r="365" spans="1:18" ht="18" customHeight="1" x14ac:dyDescent="0.2">
      <c r="B365" s="57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1"/>
      <c r="Q365" s="1"/>
      <c r="R365" s="1"/>
    </row>
    <row r="366" spans="1:18" ht="18" customHeight="1" x14ac:dyDescent="0.2">
      <c r="B366" s="57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1"/>
      <c r="Q366" s="1"/>
      <c r="R366" s="1"/>
    </row>
    <row r="367" spans="1:18" ht="18" customHeight="1" x14ac:dyDescent="0.2">
      <c r="B367" s="57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1"/>
      <c r="Q367" s="1"/>
      <c r="R367" s="1"/>
    </row>
    <row r="368" spans="1:18" ht="18" customHeight="1" x14ac:dyDescent="0.2">
      <c r="B368" s="57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1"/>
      <c r="Q368" s="1"/>
      <c r="R368" s="1"/>
    </row>
    <row r="369" spans="2:18" ht="18" customHeight="1" x14ac:dyDescent="0.2"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1"/>
      <c r="Q369" s="1"/>
      <c r="R369" s="1"/>
    </row>
    <row r="370" spans="2:18" ht="18" customHeight="1" x14ac:dyDescent="0.2">
      <c r="B370" s="62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1"/>
      <c r="Q370" s="1"/>
      <c r="R370" s="1"/>
    </row>
    <row r="371" spans="2:18" ht="18" customHeight="1" x14ac:dyDescent="0.2">
      <c r="B371" s="62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1"/>
      <c r="Q371" s="1"/>
      <c r="R371" s="1"/>
    </row>
    <row r="372" spans="2:18" ht="18" customHeight="1" x14ac:dyDescent="0.2">
      <c r="B372" s="62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1"/>
      <c r="Q372" s="1"/>
      <c r="R372" s="1"/>
    </row>
    <row r="373" spans="2:18" ht="18" customHeight="1" x14ac:dyDescent="0.2">
      <c r="B373" s="57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1"/>
      <c r="Q373" s="1"/>
      <c r="R373" s="1"/>
    </row>
    <row r="374" spans="2:18" ht="18" customHeight="1" x14ac:dyDescent="0.2">
      <c r="B374" s="57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1"/>
      <c r="Q374" s="1"/>
      <c r="R374" s="1"/>
    </row>
    <row r="375" spans="2:18" ht="18" customHeight="1" x14ac:dyDescent="0.2">
      <c r="B375" s="57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1"/>
      <c r="Q375" s="1"/>
      <c r="R375" s="1"/>
    </row>
    <row r="376" spans="2:18" ht="18" customHeight="1" x14ac:dyDescent="0.2">
      <c r="B376" s="63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1"/>
      <c r="Q376" s="1"/>
      <c r="R376" s="1"/>
    </row>
    <row r="377" spans="2:18" ht="18" customHeight="1" x14ac:dyDescent="0.2">
      <c r="B377" s="64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1"/>
      <c r="Q377" s="1"/>
      <c r="R377" s="1"/>
    </row>
    <row r="378" spans="2:18" ht="18" customHeight="1" x14ac:dyDescent="0.2">
      <c r="B378" s="65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1"/>
      <c r="Q378" s="1"/>
      <c r="R378" s="1"/>
    </row>
    <row r="379" spans="2:18" ht="18" customHeight="1" x14ac:dyDescent="0.2">
      <c r="B379" s="65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1"/>
      <c r="Q379" s="1"/>
      <c r="R379" s="1"/>
    </row>
    <row r="380" spans="2:18" ht="18" customHeight="1" x14ac:dyDescent="0.2">
      <c r="B380" s="65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1"/>
      <c r="Q380" s="1"/>
      <c r="R380" s="1"/>
    </row>
    <row r="381" spans="2:18" ht="18" customHeight="1" x14ac:dyDescent="0.2">
      <c r="B381" s="65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1"/>
      <c r="Q381" s="1"/>
      <c r="R381" s="1"/>
    </row>
    <row r="382" spans="2:18" ht="18" customHeight="1" x14ac:dyDescent="0.2">
      <c r="B382" s="65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1"/>
      <c r="Q382" s="1"/>
      <c r="R382" s="1"/>
    </row>
    <row r="383" spans="2:18" ht="18" customHeight="1" x14ac:dyDescent="0.25">
      <c r="B383" s="55"/>
      <c r="C383" s="115"/>
      <c r="D383" s="37"/>
      <c r="E383" s="37"/>
      <c r="F383" s="37"/>
      <c r="G383" s="37"/>
      <c r="H383" s="37"/>
      <c r="I383" s="37"/>
      <c r="J383" s="115"/>
      <c r="K383" s="37"/>
      <c r="L383" s="37"/>
      <c r="M383" s="37"/>
      <c r="N383" s="37"/>
      <c r="O383" s="115"/>
      <c r="P383" s="1"/>
      <c r="Q383" s="1"/>
      <c r="R383" s="1"/>
    </row>
    <row r="384" spans="2:18" ht="18" customHeight="1" x14ac:dyDescent="0.25">
      <c r="B384" s="55"/>
      <c r="C384" s="115"/>
      <c r="D384" s="37"/>
      <c r="E384" s="37"/>
      <c r="F384" s="37"/>
      <c r="G384" s="37"/>
      <c r="H384" s="37"/>
      <c r="I384" s="37"/>
      <c r="J384" s="115"/>
      <c r="K384" s="37"/>
      <c r="L384" s="37"/>
      <c r="M384" s="37"/>
      <c r="N384" s="37"/>
      <c r="O384" s="115"/>
      <c r="P384" s="1"/>
      <c r="Q384" s="1"/>
      <c r="R384" s="1"/>
    </row>
    <row r="385" spans="2:18" ht="15.75" x14ac:dyDescent="0.25">
      <c r="B385" s="66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1"/>
      <c r="Q385" s="1"/>
      <c r="R385" s="1"/>
    </row>
    <row r="386" spans="2:18" ht="18" customHeight="1" x14ac:dyDescent="0.25">
      <c r="B386" s="67"/>
      <c r="C386" s="41"/>
      <c r="D386" s="41"/>
      <c r="E386" s="41"/>
      <c r="F386" s="41"/>
      <c r="G386" s="41"/>
      <c r="H386" s="41"/>
      <c r="I386" s="41"/>
      <c r="J386" s="41"/>
      <c r="K386" s="61"/>
      <c r="L386" s="61"/>
      <c r="M386" s="61"/>
      <c r="N386" s="61"/>
      <c r="O386" s="61"/>
      <c r="P386" s="1"/>
      <c r="Q386" s="1"/>
      <c r="R386" s="1"/>
    </row>
    <row r="387" spans="2:18" ht="15.75" x14ac:dyDescent="0.25">
      <c r="B387" s="67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1"/>
      <c r="Q387" s="1"/>
      <c r="R387" s="1"/>
    </row>
    <row r="388" spans="2:18" ht="12" customHeight="1" x14ac:dyDescent="0.2">
      <c r="P388" s="1"/>
      <c r="Q388" s="1"/>
      <c r="R388" s="1"/>
    </row>
  </sheetData>
  <mergeCells count="75">
    <mergeCell ref="Q3:R3"/>
    <mergeCell ref="B92:Q92"/>
    <mergeCell ref="P5:P6"/>
    <mergeCell ref="Q5:R5"/>
    <mergeCell ref="B5:B6"/>
    <mergeCell ref="C5:F5"/>
    <mergeCell ref="A88:B88"/>
    <mergeCell ref="A89:B89"/>
    <mergeCell ref="A90:B90"/>
    <mergeCell ref="A86:B86"/>
    <mergeCell ref="T5:T6"/>
    <mergeCell ref="K93:O93"/>
    <mergeCell ref="O5:O6"/>
    <mergeCell ref="Y5:Z6"/>
    <mergeCell ref="U5:U6"/>
    <mergeCell ref="V5:V6"/>
    <mergeCell ref="W5:W6"/>
    <mergeCell ref="K95:N95"/>
    <mergeCell ref="K184:N185"/>
    <mergeCell ref="B182:R182"/>
    <mergeCell ref="C185:F185"/>
    <mergeCell ref="G185:J185"/>
    <mergeCell ref="B184:B186"/>
    <mergeCell ref="A159:B159"/>
    <mergeCell ref="A160:B160"/>
    <mergeCell ref="A177:B177"/>
    <mergeCell ref="A176:B176"/>
    <mergeCell ref="C383:C384"/>
    <mergeCell ref="O184:R185"/>
    <mergeCell ref="C184:J184"/>
    <mergeCell ref="C275:F275"/>
    <mergeCell ref="G275:J275"/>
    <mergeCell ref="B273:J273"/>
    <mergeCell ref="B275:B276"/>
    <mergeCell ref="O383:O384"/>
    <mergeCell ref="J383:J384"/>
    <mergeCell ref="K275:N275"/>
    <mergeCell ref="A187:B187"/>
    <mergeCell ref="O275:R275"/>
    <mergeCell ref="L3:M3"/>
    <mergeCell ref="B2:N2"/>
    <mergeCell ref="K94:R94"/>
    <mergeCell ref="O95:R95"/>
    <mergeCell ref="C94:F95"/>
    <mergeCell ref="G94:J95"/>
    <mergeCell ref="G5:J5"/>
    <mergeCell ref="K5:N5"/>
    <mergeCell ref="A94:A96"/>
    <mergeCell ref="A97:B97"/>
    <mergeCell ref="A5:A6"/>
    <mergeCell ref="A7:B7"/>
    <mergeCell ref="A69:B69"/>
    <mergeCell ref="A70:B70"/>
    <mergeCell ref="A87:B87"/>
    <mergeCell ref="B94:B96"/>
    <mergeCell ref="A178:B178"/>
    <mergeCell ref="A179:B179"/>
    <mergeCell ref="A180:B180"/>
    <mergeCell ref="A249:B249"/>
    <mergeCell ref="A250:B250"/>
    <mergeCell ref="A270:B270"/>
    <mergeCell ref="A184:A186"/>
    <mergeCell ref="A267:B267"/>
    <mergeCell ref="A268:B268"/>
    <mergeCell ref="A266:B266"/>
    <mergeCell ref="A359:B359"/>
    <mergeCell ref="A269:B269"/>
    <mergeCell ref="A360:B360"/>
    <mergeCell ref="A339:B339"/>
    <mergeCell ref="A340:B340"/>
    <mergeCell ref="A357:B357"/>
    <mergeCell ref="A358:B358"/>
    <mergeCell ref="A277:B277"/>
    <mergeCell ref="A275:A276"/>
    <mergeCell ref="A356:B356"/>
  </mergeCells>
  <phoneticPr fontId="1" type="noConversion"/>
  <printOptions horizontalCentered="1"/>
  <pageMargins left="0.39370078740157483" right="0.39370078740157483" top="0.39370078740157483" bottom="0" header="0.51181102362204722" footer="0.51181102362204722"/>
  <pageSetup paperSize="9" scale="46" orientation="landscape" horizontalDpi="4294967293" verticalDpi="72" r:id="rId1"/>
  <headerFooter>
    <oddFooter xml:space="preserve">&amp;R&amp;P
</oddFooter>
  </headerFooter>
  <rowBreaks count="3" manualBreakCount="3">
    <brk id="90" max="19" man="1"/>
    <brk id="180" max="19" man="1"/>
    <brk id="27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2021-05-20T06:31:56Z</cp:lastPrinted>
  <dcterms:created xsi:type="dcterms:W3CDTF">2004-12-28T14:14:55Z</dcterms:created>
  <dcterms:modified xsi:type="dcterms:W3CDTF">2021-06-09T08:47:35Z</dcterms:modified>
</cp:coreProperties>
</file>