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lhasználó\Desktop\Zárszámadás\"/>
    </mc:Choice>
  </mc:AlternateContent>
  <xr:revisionPtr revIDLastSave="0" documentId="13_ncr:1_{684E3184-B56F-4D1A-B1C6-A3B29F50802D}" xr6:coauthVersionLast="46" xr6:coauthVersionMax="46" xr10:uidLastSave="{00000000-0000-0000-0000-000000000000}"/>
  <bookViews>
    <workbookView xWindow="-108" yWindow="-108" windowWidth="23256" windowHeight="12576" firstSheet="2" activeTab="2" xr2:uid="{BDF1807A-40E8-4B26-B151-D2479697C183}"/>
  </bookViews>
  <sheets>
    <sheet name="3.sz.melléklet felújítás" sheetId="19" state="hidden" r:id="rId1"/>
    <sheet name="4.sz.melléklet beruházás" sheetId="18" state="hidden" r:id="rId2"/>
    <sheet name="8.sz.melléklet maradvány" sheetId="26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26" l="1"/>
  <c r="F13" i="26"/>
  <c r="D13" i="26"/>
  <c r="B13" i="26"/>
  <c r="J12" i="26"/>
  <c r="J11" i="26"/>
  <c r="H10" i="26"/>
  <c r="H14" i="26" s="1"/>
  <c r="H15" i="26" s="1"/>
  <c r="H16" i="26" s="1"/>
  <c r="F10" i="26"/>
  <c r="D10" i="26"/>
  <c r="B10" i="26"/>
  <c r="J9" i="26"/>
  <c r="J8" i="26"/>
  <c r="B14" i="26" l="1"/>
  <c r="B15" i="26" s="1"/>
  <c r="B16" i="26" s="1"/>
  <c r="D14" i="26"/>
  <c r="D15" i="26" s="1"/>
  <c r="D16" i="26" s="1"/>
  <c r="J10" i="26"/>
  <c r="F14" i="26"/>
  <c r="F15" i="26" s="1"/>
  <c r="F16" i="26" s="1"/>
  <c r="J13" i="26"/>
  <c r="J14" i="26" l="1"/>
  <c r="J15" i="26" s="1"/>
  <c r="J16" i="26" s="1"/>
  <c r="D9" i="19" l="1"/>
  <c r="D10" i="19"/>
  <c r="D11" i="19"/>
  <c r="D12" i="19"/>
  <c r="D8" i="19"/>
  <c r="C13" i="19"/>
  <c r="C15" i="18" l="1"/>
  <c r="D9" i="18"/>
  <c r="D10" i="18"/>
  <c r="D11" i="18"/>
  <c r="D12" i="18"/>
  <c r="D13" i="18"/>
  <c r="D14" i="18"/>
  <c r="B8" i="18"/>
  <c r="B15" i="18" s="1"/>
  <c r="B13" i="19"/>
  <c r="D13" i="19" s="1"/>
  <c r="D15" i="18" l="1"/>
  <c r="D8" i="18"/>
</calcChain>
</file>

<file path=xl/sharedStrings.xml><?xml version="1.0" encoding="utf-8"?>
<sst xmlns="http://schemas.openxmlformats.org/spreadsheetml/2006/main" count="56" uniqueCount="44">
  <si>
    <t>Süttő Község Önkormányzata</t>
  </si>
  <si>
    <t>Süttő Község Önkormányzat</t>
  </si>
  <si>
    <t>Polgármesteri Hivatal</t>
  </si>
  <si>
    <t>Százszorszép Kétnyelvű Óvoda, Bölcsőde</t>
  </si>
  <si>
    <t>Szépkorúak Idősek Otthona</t>
  </si>
  <si>
    <t>forintban</t>
  </si>
  <si>
    <t>2020. év</t>
  </si>
  <si>
    <t>Eredeti ei.</t>
  </si>
  <si>
    <t>Módosítás</t>
  </si>
  <si>
    <t>Módosított ei.</t>
  </si>
  <si>
    <t>felújítási kiadások</t>
  </si>
  <si>
    <t xml:space="preserve">3.sz.melléklet </t>
  </si>
  <si>
    <t>Felújítás megnevezés</t>
  </si>
  <si>
    <t>Süttő belterületi utak, járdák felújítása (önrész)</t>
  </si>
  <si>
    <t xml:space="preserve">Polgármesteri Hivatal felújítás </t>
  </si>
  <si>
    <t>Összesen:</t>
  </si>
  <si>
    <t>beruházási kiadások</t>
  </si>
  <si>
    <t xml:space="preserve">4.sz.melléklet </t>
  </si>
  <si>
    <t>Beruházás megnevezés</t>
  </si>
  <si>
    <t>Szépkorúak Idősek Otthona beruházás (mosógép, hűtött munkaasztal)</t>
  </si>
  <si>
    <t>Szépkorúak Idősek Otthona kisértékű tárgyieszköz (Tv)</t>
  </si>
  <si>
    <t>Százszorszép Kétnyelvű Óvoda, Bölcsőde  kisértékű tárgyieszközök (2 bojler,porszívó,vasaló,magnó,laptop,szgép)</t>
  </si>
  <si>
    <t>Polgármesteri Hivatal (fénymásoló)</t>
  </si>
  <si>
    <t>Süttő Község Önkormányzata (kisteherautó)</t>
  </si>
  <si>
    <t>forintban áfá-val</t>
  </si>
  <si>
    <t>Szépkorúak Idősek Otthona Lenovo asztali számítógép</t>
  </si>
  <si>
    <t>Polgármesteri Hivatal függöny</t>
  </si>
  <si>
    <t>Süttő Bánya út aszfaltozás</t>
  </si>
  <si>
    <t>Komm.szennyvíz vizi közművön végzett ért.növelő munkák</t>
  </si>
  <si>
    <t xml:space="preserve">Süttő belterületi utak, járdák felújítása </t>
  </si>
  <si>
    <t>Mindösszesen</t>
  </si>
  <si>
    <t xml:space="preserve">Süttő Község Önkormányzata és intézményei </t>
  </si>
  <si>
    <t>Maradvány kimutatás</t>
  </si>
  <si>
    <t>Összeg</t>
  </si>
  <si>
    <t>Alaptevékenység költségvetési bevételei</t>
  </si>
  <si>
    <t>Alaptevékenység költségvetési kiadásai</t>
  </si>
  <si>
    <t>Alaptevékenység költségvetési egyenlege</t>
  </si>
  <si>
    <t>Alaptevékenység finanszírozási bevételei</t>
  </si>
  <si>
    <t>Alaptevékenység finanszírozási kiadásai</t>
  </si>
  <si>
    <t>Alaptevékenység finanszírozási egyenlege</t>
  </si>
  <si>
    <t>Alaptevékenység maradványa</t>
  </si>
  <si>
    <t>Összes maradvány</t>
  </si>
  <si>
    <t>Alaptevékenység szabad maradványa</t>
  </si>
  <si>
    <t>11. sz.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</si>
</sst>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3" fontId="0" fillId="0" borderId="0" xfId="0" applyNumberFormat="1"/>
    <xf numFmtId="3" fontId="1" fillId="0" borderId="0" xfId="0" applyNumberFormat="1" applyFont="1"/>
    <xf numFmtId="0" fontId="0" fillId="0" borderId="0" xfId="0" applyAlignment="1">
      <alignment wrapText="1"/>
    </xf>
    <xf numFmtId="0" fontId="1" fillId="0" borderId="0" xfId="0" applyFont="1" applyFill="1" applyAlignment="1">
      <alignment horizontal="center"/>
    </xf>
    <xf numFmtId="0" fontId="1" fillId="0" borderId="0" xfId="0" applyFont="1" applyBorder="1"/>
    <xf numFmtId="3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3" fontId="0" fillId="0" borderId="0" xfId="0" applyNumberFormat="1" applyAlignment="1">
      <alignment vertical="center"/>
    </xf>
    <xf numFmtId="0" fontId="0" fillId="0" borderId="0" xfId="0" applyBorder="1"/>
    <xf numFmtId="0" fontId="0" fillId="0" borderId="2" xfId="0" applyBorder="1"/>
    <xf numFmtId="0" fontId="1" fillId="0" borderId="2" xfId="0" applyFont="1" applyBorder="1"/>
    <xf numFmtId="3" fontId="1" fillId="0" borderId="4" xfId="0" applyNumberFormat="1" applyFont="1" applyBorder="1"/>
    <xf numFmtId="0" fontId="1" fillId="0" borderId="7" xfId="0" applyFont="1" applyBorder="1"/>
    <xf numFmtId="3" fontId="1" fillId="0" borderId="8" xfId="0" applyNumberFormat="1" applyFont="1" applyBorder="1"/>
    <xf numFmtId="3" fontId="0" fillId="0" borderId="4" xfId="0" applyNumberFormat="1" applyBorder="1"/>
    <xf numFmtId="3" fontId="1" fillId="0" borderId="0" xfId="0" applyNumberFormat="1" applyFont="1" applyBorder="1"/>
    <xf numFmtId="3" fontId="1" fillId="0" borderId="1" xfId="0" applyNumberFormat="1" applyFont="1" applyBorder="1"/>
    <xf numFmtId="3" fontId="0" fillId="0" borderId="0" xfId="0" applyNumberFormat="1" applyBorder="1"/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3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3" fontId="1" fillId="0" borderId="0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righ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6F710-913D-4485-BBC8-BCC9DCA7D1A1}">
  <dimension ref="A1:D13"/>
  <sheetViews>
    <sheetView workbookViewId="0">
      <selection activeCell="D13" sqref="D13"/>
    </sheetView>
  </sheetViews>
  <sheetFormatPr defaultRowHeight="14.4" x14ac:dyDescent="0.3"/>
  <cols>
    <col min="1" max="1" width="63.109375" customWidth="1"/>
    <col min="2" max="2" width="19.109375" bestFit="1" customWidth="1"/>
    <col min="3" max="3" width="9.88671875" bestFit="1" customWidth="1"/>
    <col min="4" max="4" width="15.88671875" bestFit="1" customWidth="1"/>
  </cols>
  <sheetData>
    <row r="1" spans="1:4" x14ac:dyDescent="0.3">
      <c r="A1" s="33" t="s">
        <v>1</v>
      </c>
      <c r="B1" s="33"/>
      <c r="C1" s="33"/>
      <c r="D1" s="33"/>
    </row>
    <row r="2" spans="1:4" x14ac:dyDescent="0.3">
      <c r="A2" s="33" t="s">
        <v>10</v>
      </c>
      <c r="B2" s="33"/>
      <c r="C2" s="33"/>
      <c r="D2" s="33"/>
    </row>
    <row r="3" spans="1:4" x14ac:dyDescent="0.3">
      <c r="A3" s="33" t="s">
        <v>6</v>
      </c>
      <c r="B3" s="33"/>
      <c r="C3" s="33"/>
      <c r="D3" s="33"/>
    </row>
    <row r="4" spans="1:4" x14ac:dyDescent="0.3">
      <c r="A4" s="8"/>
      <c r="B4" s="10"/>
      <c r="D4" s="10" t="s">
        <v>11</v>
      </c>
    </row>
    <row r="5" spans="1:4" x14ac:dyDescent="0.3">
      <c r="A5" s="8"/>
      <c r="B5" s="10"/>
      <c r="D5" s="10" t="s">
        <v>24</v>
      </c>
    </row>
    <row r="6" spans="1:4" x14ac:dyDescent="0.3">
      <c r="A6" s="1"/>
      <c r="B6" s="1"/>
    </row>
    <row r="7" spans="1:4" x14ac:dyDescent="0.3">
      <c r="A7" s="1" t="s">
        <v>12</v>
      </c>
      <c r="B7" s="5" t="s">
        <v>7</v>
      </c>
      <c r="C7" s="9" t="s">
        <v>8</v>
      </c>
      <c r="D7" s="9" t="s">
        <v>9</v>
      </c>
    </row>
    <row r="8" spans="1:4" x14ac:dyDescent="0.3">
      <c r="A8" t="s">
        <v>13</v>
      </c>
      <c r="B8" s="2">
        <v>2250000</v>
      </c>
      <c r="C8" s="2">
        <v>-1771654</v>
      </c>
      <c r="D8" s="2">
        <f>B8+C8</f>
        <v>478346</v>
      </c>
    </row>
    <row r="9" spans="1:4" x14ac:dyDescent="0.3">
      <c r="A9" t="s">
        <v>14</v>
      </c>
      <c r="B9" s="2">
        <v>4106493</v>
      </c>
      <c r="C9" s="2"/>
      <c r="D9" s="2">
        <f t="shared" ref="D9:D13" si="0">B9+C9</f>
        <v>4106493</v>
      </c>
    </row>
    <row r="10" spans="1:4" x14ac:dyDescent="0.3">
      <c r="A10" t="s">
        <v>27</v>
      </c>
      <c r="C10" s="2">
        <v>4196000</v>
      </c>
      <c r="D10" s="2">
        <f t="shared" si="0"/>
        <v>4196000</v>
      </c>
    </row>
    <row r="11" spans="1:4" x14ac:dyDescent="0.3">
      <c r="A11" s="4" t="s">
        <v>28</v>
      </c>
      <c r="C11" s="2">
        <v>12600000</v>
      </c>
      <c r="D11" s="2">
        <f t="shared" si="0"/>
        <v>12600000</v>
      </c>
    </row>
    <row r="12" spans="1:4" x14ac:dyDescent="0.3">
      <c r="A12" t="s">
        <v>29</v>
      </c>
      <c r="B12" s="2"/>
      <c r="C12" s="2">
        <v>11220000</v>
      </c>
      <c r="D12" s="2">
        <f t="shared" si="0"/>
        <v>11220000</v>
      </c>
    </row>
    <row r="13" spans="1:4" x14ac:dyDescent="0.3">
      <c r="A13" s="1" t="s">
        <v>15</v>
      </c>
      <c r="B13" s="3">
        <f>SUM(B8:B12)</f>
        <v>6356493</v>
      </c>
      <c r="C13" s="3">
        <f>SUM(C8:C12)</f>
        <v>26244346</v>
      </c>
      <c r="D13" s="3">
        <f t="shared" si="0"/>
        <v>32600839</v>
      </c>
    </row>
  </sheetData>
  <mergeCells count="3">
    <mergeCell ref="A1:D1"/>
    <mergeCell ref="A2:D2"/>
    <mergeCell ref="A3:D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94FD5-8F9C-4E6A-A980-D85CEB897CA2}">
  <dimension ref="A1:D15"/>
  <sheetViews>
    <sheetView workbookViewId="0">
      <selection activeCell="A17" sqref="A17"/>
    </sheetView>
  </sheetViews>
  <sheetFormatPr defaultRowHeight="14.4" x14ac:dyDescent="0.3"/>
  <cols>
    <col min="1" max="1" width="64.44140625" bestFit="1" customWidth="1"/>
    <col min="2" max="2" width="19.109375" bestFit="1" customWidth="1"/>
    <col min="3" max="3" width="10.33203125" bestFit="1" customWidth="1"/>
    <col min="4" max="4" width="15.88671875" bestFit="1" customWidth="1"/>
  </cols>
  <sheetData>
    <row r="1" spans="1:4" x14ac:dyDescent="0.3">
      <c r="A1" s="33" t="s">
        <v>1</v>
      </c>
      <c r="B1" s="33"/>
      <c r="C1" s="33"/>
      <c r="D1" s="33"/>
    </row>
    <row r="2" spans="1:4" x14ac:dyDescent="0.3">
      <c r="A2" s="33" t="s">
        <v>16</v>
      </c>
      <c r="B2" s="33"/>
      <c r="C2" s="33"/>
      <c r="D2" s="33"/>
    </row>
    <row r="3" spans="1:4" x14ac:dyDescent="0.3">
      <c r="A3" s="33" t="s">
        <v>6</v>
      </c>
      <c r="B3" s="33"/>
      <c r="C3" s="33"/>
      <c r="D3" s="33"/>
    </row>
    <row r="4" spans="1:4" x14ac:dyDescent="0.3">
      <c r="A4" s="8"/>
      <c r="D4" s="10" t="s">
        <v>17</v>
      </c>
    </row>
    <row r="5" spans="1:4" x14ac:dyDescent="0.3">
      <c r="A5" s="8"/>
      <c r="D5" s="10" t="s">
        <v>24</v>
      </c>
    </row>
    <row r="6" spans="1:4" x14ac:dyDescent="0.3">
      <c r="A6" s="1"/>
    </row>
    <row r="7" spans="1:4" x14ac:dyDescent="0.3">
      <c r="A7" s="1" t="s">
        <v>18</v>
      </c>
      <c r="B7" s="5" t="s">
        <v>7</v>
      </c>
      <c r="C7" s="8" t="s">
        <v>8</v>
      </c>
      <c r="D7" s="8" t="s">
        <v>9</v>
      </c>
    </row>
    <row r="8" spans="1:4" x14ac:dyDescent="0.3">
      <c r="A8" t="s">
        <v>19</v>
      </c>
      <c r="B8" s="2">
        <f>1000000+464000</f>
        <v>1464000</v>
      </c>
      <c r="C8" s="2">
        <v>0</v>
      </c>
      <c r="D8" s="2">
        <f>B8+C8</f>
        <v>1464000</v>
      </c>
    </row>
    <row r="9" spans="1:4" x14ac:dyDescent="0.3">
      <c r="A9" t="s">
        <v>20</v>
      </c>
      <c r="B9" s="2">
        <v>80000</v>
      </c>
      <c r="C9" s="2">
        <v>0</v>
      </c>
      <c r="D9" s="2">
        <f t="shared" ref="D9:D15" si="0">B9+C9</f>
        <v>80000</v>
      </c>
    </row>
    <row r="10" spans="1:4" x14ac:dyDescent="0.3">
      <c r="A10" t="s">
        <v>25</v>
      </c>
      <c r="B10" s="2">
        <v>0</v>
      </c>
      <c r="C10" s="2">
        <v>91440</v>
      </c>
      <c r="D10" s="2">
        <f t="shared" si="0"/>
        <v>91440</v>
      </c>
    </row>
    <row r="11" spans="1:4" ht="28.8" x14ac:dyDescent="0.3">
      <c r="A11" s="4" t="s">
        <v>21</v>
      </c>
      <c r="B11" s="11">
        <v>470000</v>
      </c>
      <c r="C11" s="11">
        <v>0</v>
      </c>
      <c r="D11" s="11">
        <f t="shared" si="0"/>
        <v>470000</v>
      </c>
    </row>
    <row r="12" spans="1:4" x14ac:dyDescent="0.3">
      <c r="A12" t="s">
        <v>22</v>
      </c>
      <c r="B12" s="2">
        <v>240000</v>
      </c>
      <c r="C12" s="2">
        <v>0</v>
      </c>
      <c r="D12" s="2">
        <f t="shared" si="0"/>
        <v>240000</v>
      </c>
    </row>
    <row r="13" spans="1:4" x14ac:dyDescent="0.3">
      <c r="A13" t="s">
        <v>26</v>
      </c>
      <c r="B13" s="2">
        <v>0</v>
      </c>
      <c r="C13" s="2">
        <v>130000</v>
      </c>
      <c r="D13" s="2">
        <f t="shared" si="0"/>
        <v>130000</v>
      </c>
    </row>
    <row r="14" spans="1:4" x14ac:dyDescent="0.3">
      <c r="A14" t="s">
        <v>23</v>
      </c>
      <c r="B14" s="7">
        <v>3500000</v>
      </c>
      <c r="C14" s="2">
        <v>0</v>
      </c>
      <c r="D14" s="2">
        <f t="shared" si="0"/>
        <v>3500000</v>
      </c>
    </row>
    <row r="15" spans="1:4" x14ac:dyDescent="0.3">
      <c r="A15" s="1" t="s">
        <v>15</v>
      </c>
      <c r="B15" s="3">
        <f>SUM(B8:B14)</f>
        <v>5754000</v>
      </c>
      <c r="C15" s="3">
        <f>SUM(C8:C14)</f>
        <v>221440</v>
      </c>
      <c r="D15" s="3">
        <f t="shared" si="0"/>
        <v>5975440</v>
      </c>
    </row>
  </sheetData>
  <mergeCells count="3">
    <mergeCell ref="A1:D1"/>
    <mergeCell ref="A2:D2"/>
    <mergeCell ref="A3:D3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C2D5A-6DEE-4E39-9056-174EDCC38738}">
  <dimension ref="A1:J17"/>
  <sheetViews>
    <sheetView tabSelected="1" workbookViewId="0">
      <selection activeCell="K5" sqref="K5"/>
    </sheetView>
  </sheetViews>
  <sheetFormatPr defaultRowHeight="14.4" x14ac:dyDescent="0.3"/>
  <cols>
    <col min="1" max="1" width="39.44140625" bestFit="1" customWidth="1"/>
    <col min="2" max="2" width="17.33203125" customWidth="1"/>
    <col min="3" max="3" width="3.6640625" customWidth="1"/>
    <col min="4" max="4" width="13.109375" customWidth="1"/>
    <col min="5" max="5" width="3.6640625" customWidth="1"/>
    <col min="6" max="6" width="12.6640625" customWidth="1"/>
    <col min="7" max="7" width="3.6640625" customWidth="1"/>
    <col min="8" max="8" width="10.88671875" bestFit="1" customWidth="1"/>
    <col min="9" max="9" width="3.6640625" customWidth="1"/>
    <col min="10" max="10" width="13.88671875" bestFit="1" customWidth="1"/>
  </cols>
  <sheetData>
    <row r="1" spans="1:10" ht="15" thickBot="1" x14ac:dyDescent="0.35">
      <c r="A1" s="40" t="s">
        <v>43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x14ac:dyDescent="0.3">
      <c r="A2" s="34" t="s">
        <v>31</v>
      </c>
      <c r="B2" s="35"/>
      <c r="C2" s="35"/>
      <c r="D2" s="35"/>
      <c r="E2" s="35"/>
      <c r="F2" s="35"/>
      <c r="G2" s="35"/>
      <c r="H2" s="35"/>
      <c r="I2" s="35"/>
      <c r="J2" s="36"/>
    </row>
    <row r="3" spans="1:10" x14ac:dyDescent="0.3">
      <c r="A3" s="37" t="s">
        <v>6</v>
      </c>
      <c r="B3" s="38"/>
      <c r="C3" s="38"/>
      <c r="D3" s="38"/>
      <c r="E3" s="38"/>
      <c r="F3" s="38"/>
      <c r="G3" s="38"/>
      <c r="H3" s="38"/>
      <c r="I3" s="38"/>
      <c r="J3" s="39"/>
    </row>
    <row r="4" spans="1:10" x14ac:dyDescent="0.3">
      <c r="A4" s="37" t="s">
        <v>32</v>
      </c>
      <c r="B4" s="38"/>
      <c r="C4" s="38"/>
      <c r="D4" s="38"/>
      <c r="E4" s="38"/>
      <c r="F4" s="38"/>
      <c r="G4" s="38"/>
      <c r="H4" s="38"/>
      <c r="I4" s="38"/>
      <c r="J4" s="39"/>
    </row>
    <row r="5" spans="1:10" x14ac:dyDescent="0.3">
      <c r="A5" s="13"/>
      <c r="B5" s="12"/>
      <c r="C5" s="12"/>
      <c r="D5" s="12"/>
      <c r="E5" s="12"/>
      <c r="F5" s="12"/>
      <c r="G5" s="12"/>
      <c r="H5" s="12"/>
      <c r="I5" s="12"/>
      <c r="J5" s="29" t="s">
        <v>5</v>
      </c>
    </row>
    <row r="6" spans="1:10" ht="57.6" x14ac:dyDescent="0.3">
      <c r="A6" s="30"/>
      <c r="B6" s="25" t="s">
        <v>0</v>
      </c>
      <c r="C6" s="27"/>
      <c r="D6" s="25" t="s">
        <v>2</v>
      </c>
      <c r="E6" s="26"/>
      <c r="F6" s="25" t="s">
        <v>3</v>
      </c>
      <c r="G6" s="28"/>
      <c r="H6" s="25" t="s">
        <v>4</v>
      </c>
      <c r="I6" s="28"/>
      <c r="J6" s="31" t="s">
        <v>30</v>
      </c>
    </row>
    <row r="7" spans="1:10" x14ac:dyDescent="0.3">
      <c r="A7" s="22"/>
      <c r="B7" s="23" t="s">
        <v>33</v>
      </c>
      <c r="C7" s="23"/>
      <c r="D7" s="23" t="s">
        <v>33</v>
      </c>
      <c r="E7" s="32"/>
      <c r="F7" s="23" t="s">
        <v>33</v>
      </c>
      <c r="G7" s="23"/>
      <c r="H7" s="23" t="s">
        <v>33</v>
      </c>
      <c r="I7" s="23"/>
      <c r="J7" s="24" t="s">
        <v>33</v>
      </c>
    </row>
    <row r="8" spans="1:10" x14ac:dyDescent="0.3">
      <c r="A8" s="13" t="s">
        <v>34</v>
      </c>
      <c r="B8" s="21">
        <v>412870211</v>
      </c>
      <c r="C8" s="12"/>
      <c r="D8" s="21">
        <v>310880</v>
      </c>
      <c r="E8" s="12"/>
      <c r="F8" s="21">
        <v>1284621</v>
      </c>
      <c r="G8" s="12"/>
      <c r="H8" s="21">
        <v>82123119</v>
      </c>
      <c r="I8" s="21"/>
      <c r="J8" s="18">
        <f>B8+D8+F8+H8</f>
        <v>496588831</v>
      </c>
    </row>
    <row r="9" spans="1:10" x14ac:dyDescent="0.3">
      <c r="A9" s="13" t="s">
        <v>35</v>
      </c>
      <c r="B9" s="21">
        <v>135566882</v>
      </c>
      <c r="C9" s="12"/>
      <c r="D9" s="21">
        <v>42388582</v>
      </c>
      <c r="E9" s="12"/>
      <c r="F9" s="21">
        <v>79789121</v>
      </c>
      <c r="G9" s="12"/>
      <c r="H9" s="21">
        <v>167351122</v>
      </c>
      <c r="I9" s="21"/>
      <c r="J9" s="18">
        <f>B9+D9+F9+H9</f>
        <v>425095707</v>
      </c>
    </row>
    <row r="10" spans="1:10" x14ac:dyDescent="0.3">
      <c r="A10" s="14" t="s">
        <v>36</v>
      </c>
      <c r="B10" s="19">
        <f>SUM(B8-B9)</f>
        <v>277303329</v>
      </c>
      <c r="C10" s="19"/>
      <c r="D10" s="19">
        <f t="shared" ref="D10:J10" si="0">SUM(D8-D9)</f>
        <v>-42077702</v>
      </c>
      <c r="E10" s="19"/>
      <c r="F10" s="19">
        <f t="shared" si="0"/>
        <v>-78504500</v>
      </c>
      <c r="G10" s="19"/>
      <c r="H10" s="19">
        <f t="shared" si="0"/>
        <v>-85228003</v>
      </c>
      <c r="I10" s="19"/>
      <c r="J10" s="15">
        <f t="shared" si="0"/>
        <v>71493124</v>
      </c>
    </row>
    <row r="11" spans="1:10" x14ac:dyDescent="0.3">
      <c r="A11" s="13" t="s">
        <v>37</v>
      </c>
      <c r="B11" s="21">
        <v>47712161</v>
      </c>
      <c r="C11" s="12"/>
      <c r="D11" s="21">
        <v>42209629</v>
      </c>
      <c r="E11" s="12"/>
      <c r="F11" s="21">
        <v>78698398</v>
      </c>
      <c r="G11" s="12"/>
      <c r="H11" s="21">
        <v>88395203</v>
      </c>
      <c r="I11" s="21"/>
      <c r="J11" s="18">
        <f>B11+D11+F11+H11</f>
        <v>257015391</v>
      </c>
    </row>
    <row r="12" spans="1:10" x14ac:dyDescent="0.3">
      <c r="A12" s="13" t="s">
        <v>38</v>
      </c>
      <c r="B12" s="21">
        <v>213290023</v>
      </c>
      <c r="C12" s="12"/>
      <c r="D12" s="21">
        <v>0</v>
      </c>
      <c r="E12" s="12"/>
      <c r="F12" s="21">
        <v>0</v>
      </c>
      <c r="G12" s="12"/>
      <c r="H12" s="21">
        <v>0</v>
      </c>
      <c r="I12" s="21"/>
      <c r="J12" s="18">
        <f>B12+D12+F12+H12</f>
        <v>213290023</v>
      </c>
    </row>
    <row r="13" spans="1:10" x14ac:dyDescent="0.3">
      <c r="A13" s="14" t="s">
        <v>39</v>
      </c>
      <c r="B13" s="19">
        <f>SUM(B11-B12)</f>
        <v>-165577862</v>
      </c>
      <c r="C13" s="6"/>
      <c r="D13" s="19">
        <f>SUM(D11:D12)</f>
        <v>42209629</v>
      </c>
      <c r="E13" s="6"/>
      <c r="F13" s="19">
        <f>SUM(F11:F12)</f>
        <v>78698398</v>
      </c>
      <c r="G13" s="6"/>
      <c r="H13" s="19">
        <f>SUM(H11:H12)</f>
        <v>88395203</v>
      </c>
      <c r="I13" s="19"/>
      <c r="J13" s="15">
        <f>B13+D13+F13+H13</f>
        <v>43725368</v>
      </c>
    </row>
    <row r="14" spans="1:10" x14ac:dyDescent="0.3">
      <c r="A14" s="14" t="s">
        <v>40</v>
      </c>
      <c r="B14" s="19">
        <f>B10+B13</f>
        <v>111725467</v>
      </c>
      <c r="C14" s="19"/>
      <c r="D14" s="19">
        <f t="shared" ref="D14:J14" si="1">D10+D13</f>
        <v>131927</v>
      </c>
      <c r="E14" s="19"/>
      <c r="F14" s="19">
        <f t="shared" si="1"/>
        <v>193898</v>
      </c>
      <c r="G14" s="19"/>
      <c r="H14" s="19">
        <f t="shared" si="1"/>
        <v>3167200</v>
      </c>
      <c r="I14" s="19"/>
      <c r="J14" s="15">
        <f t="shared" si="1"/>
        <v>115218492</v>
      </c>
    </row>
    <row r="15" spans="1:10" x14ac:dyDescent="0.3">
      <c r="A15" s="14" t="s">
        <v>41</v>
      </c>
      <c r="B15" s="19">
        <f>B14</f>
        <v>111725467</v>
      </c>
      <c r="C15" s="19"/>
      <c r="D15" s="19">
        <f t="shared" ref="D15:J16" si="2">D14</f>
        <v>131927</v>
      </c>
      <c r="E15" s="19"/>
      <c r="F15" s="19">
        <f t="shared" si="2"/>
        <v>193898</v>
      </c>
      <c r="G15" s="19"/>
      <c r="H15" s="19">
        <f t="shared" si="2"/>
        <v>3167200</v>
      </c>
      <c r="I15" s="19"/>
      <c r="J15" s="15">
        <f t="shared" si="2"/>
        <v>115218492</v>
      </c>
    </row>
    <row r="16" spans="1:10" ht="15" thickBot="1" x14ac:dyDescent="0.35">
      <c r="A16" s="16" t="s">
        <v>42</v>
      </c>
      <c r="B16" s="20">
        <f>B15</f>
        <v>111725467</v>
      </c>
      <c r="C16" s="20"/>
      <c r="D16" s="20">
        <f t="shared" si="2"/>
        <v>131927</v>
      </c>
      <c r="E16" s="20"/>
      <c r="F16" s="20">
        <f t="shared" si="2"/>
        <v>193898</v>
      </c>
      <c r="G16" s="20"/>
      <c r="H16" s="20">
        <f t="shared" si="2"/>
        <v>3167200</v>
      </c>
      <c r="I16" s="20"/>
      <c r="J16" s="17">
        <f t="shared" si="2"/>
        <v>115218492</v>
      </c>
    </row>
    <row r="17" spans="2:10" x14ac:dyDescent="0.3">
      <c r="B17" s="2"/>
      <c r="D17" s="2"/>
      <c r="F17" s="2"/>
      <c r="H17" s="2"/>
      <c r="I17" s="2"/>
      <c r="J17" s="2"/>
    </row>
  </sheetData>
  <mergeCells count="4">
    <mergeCell ref="A2:J2"/>
    <mergeCell ref="A3:J3"/>
    <mergeCell ref="A4:J4"/>
    <mergeCell ref="A1:J1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3.sz.melléklet felújítás</vt:lpstr>
      <vt:lpstr>4.sz.melléklet beruházás</vt:lpstr>
      <vt:lpstr>8.sz.melléklet maradvány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Felhasználó</cp:lastModifiedBy>
  <cp:lastPrinted>2021-05-26T09:38:23Z</cp:lastPrinted>
  <dcterms:created xsi:type="dcterms:W3CDTF">2018-11-26T06:54:33Z</dcterms:created>
  <dcterms:modified xsi:type="dcterms:W3CDTF">2021-05-27T08:07:12Z</dcterms:modified>
</cp:coreProperties>
</file>