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iv2021\NJT\rendeletek\4_2021 a 2021 évi költségvetésről\mellékletek\"/>
    </mc:Choice>
  </mc:AlternateContent>
  <xr:revisionPtr revIDLastSave="0" documentId="8_{7097823F-53F9-473D-AECA-0C8DF3D89879}" xr6:coauthVersionLast="46" xr6:coauthVersionMax="46" xr10:uidLastSave="{00000000-0000-0000-0000-000000000000}"/>
  <bookViews>
    <workbookView xWindow="-120" yWindow="-120" windowWidth="29040" windowHeight="15840" xr2:uid="{43380730-7167-497E-B298-F6494BF72B43}"/>
  </bookViews>
  <sheets>
    <sheet name="9.melléklet" sheetId="1" r:id="rId1"/>
  </sheets>
  <definedNames>
    <definedName name="_xlnm.Print_Titles" localSheetId="0">'9.melléklet'!$1:$3</definedName>
    <definedName name="_xlnm.Print_Area" localSheetId="0">'9.melléklet'!$A$1:$J$34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 s="1"/>
  <c r="G6" i="1"/>
  <c r="H6" i="1" s="1"/>
  <c r="G7" i="1"/>
  <c r="I7" i="1" s="1"/>
  <c r="H7" i="1"/>
  <c r="G8" i="1"/>
  <c r="H8" i="1" s="1"/>
  <c r="I8" i="1" s="1"/>
  <c r="G9" i="1"/>
  <c r="H9" i="1"/>
  <c r="I9" i="1" s="1"/>
  <c r="G10" i="1"/>
  <c r="H10" i="1" s="1"/>
  <c r="G11" i="1"/>
  <c r="I11" i="1" s="1"/>
  <c r="H11" i="1"/>
  <c r="G12" i="1"/>
  <c r="H12" i="1" s="1"/>
  <c r="I12" i="1" s="1"/>
  <c r="G13" i="1"/>
  <c r="H13" i="1"/>
  <c r="I13" i="1" s="1"/>
  <c r="G14" i="1"/>
  <c r="H14" i="1" s="1"/>
  <c r="G15" i="1"/>
  <c r="I15" i="1" s="1"/>
  <c r="H15" i="1"/>
  <c r="G16" i="1"/>
  <c r="H16" i="1" s="1"/>
  <c r="I16" i="1" s="1"/>
  <c r="G17" i="1"/>
  <c r="I17" i="1" s="1"/>
  <c r="H17" i="1"/>
  <c r="G18" i="1"/>
  <c r="G20" i="1"/>
  <c r="H20" i="1"/>
  <c r="I20" i="1" s="1"/>
  <c r="G21" i="1"/>
  <c r="G26" i="1" s="1"/>
  <c r="G22" i="1"/>
  <c r="I22" i="1" s="1"/>
  <c r="H22" i="1"/>
  <c r="G23" i="1"/>
  <c r="H23" i="1" s="1"/>
  <c r="G24" i="1"/>
  <c r="H24" i="1"/>
  <c r="I24" i="1" s="1"/>
  <c r="G25" i="1"/>
  <c r="H25" i="1" s="1"/>
  <c r="I25" i="1" s="1"/>
  <c r="I28" i="1"/>
  <c r="I30" i="1" s="1"/>
  <c r="G29" i="1"/>
  <c r="G30" i="1" s="1"/>
  <c r="G31" i="1" s="1"/>
  <c r="I29" i="1"/>
  <c r="H30" i="1"/>
  <c r="H18" i="1" l="1"/>
  <c r="H31" i="1"/>
  <c r="H21" i="1"/>
  <c r="I21" i="1" s="1"/>
  <c r="I26" i="1" s="1"/>
  <c r="H26" i="1"/>
  <c r="I23" i="1"/>
  <c r="I14" i="1"/>
  <c r="I10" i="1"/>
  <c r="I6" i="1"/>
  <c r="I18" i="1" s="1"/>
  <c r="I31" i="1" l="1"/>
</calcChain>
</file>

<file path=xl/sharedStrings.xml><?xml version="1.0" encoding="utf-8"?>
<sst xmlns="http://schemas.openxmlformats.org/spreadsheetml/2006/main" count="109" uniqueCount="64">
  <si>
    <t>**: jelzálogjog törlését követően</t>
  </si>
  <si>
    <t>*: kialakítás alatt</t>
  </si>
  <si>
    <t>MINDÖSSZESEN</t>
  </si>
  <si>
    <t>INGATLAN ÉRTÉSKESÍTÉS ÖSSZESEN</t>
  </si>
  <si>
    <t>iskola földterület</t>
  </si>
  <si>
    <t>10241/1</t>
  </si>
  <si>
    <t>épület</t>
  </si>
  <si>
    <t>iskola épület</t>
  </si>
  <si>
    <t>Padragkút általános iskola épület</t>
  </si>
  <si>
    <t>INGATLAN ÉRTÉKESÍTÉS</t>
  </si>
  <si>
    <t>LAKÓTELKEK ÖSSZESEN</t>
  </si>
  <si>
    <t>építési telek</t>
  </si>
  <si>
    <t>beépítetlen terület</t>
  </si>
  <si>
    <t>61/182-183</t>
  </si>
  <si>
    <t>Tálas u.</t>
  </si>
  <si>
    <t>6**</t>
  </si>
  <si>
    <t>61/160-166</t>
  </si>
  <si>
    <t>5**</t>
  </si>
  <si>
    <t>61/152-154</t>
  </si>
  <si>
    <t>4**</t>
  </si>
  <si>
    <t>2628/66</t>
  </si>
  <si>
    <t>Hámán K. u.</t>
  </si>
  <si>
    <t>3**</t>
  </si>
  <si>
    <t>2628/65</t>
  </si>
  <si>
    <t>2**</t>
  </si>
  <si>
    <t>61/10</t>
  </si>
  <si>
    <t>Gergőföldi u. -Dobó K. u. saroktelek</t>
  </si>
  <si>
    <t>1*</t>
  </si>
  <si>
    <t>LAKÓTELKEK ÉRTÉKESÍTÉSE</t>
  </si>
  <si>
    <t>EGYÉB FÖLDTERÜLET ÖSSZESEN</t>
  </si>
  <si>
    <t>2230/7</t>
  </si>
  <si>
    <t>Timföldgyári utca</t>
  </si>
  <si>
    <t>1322/58</t>
  </si>
  <si>
    <t>Unna utca</t>
  </si>
  <si>
    <t>1322/44</t>
  </si>
  <si>
    <t>1319</t>
  </si>
  <si>
    <t>Városliget volt közlekedési park</t>
  </si>
  <si>
    <t>10**</t>
  </si>
  <si>
    <t>1322/23</t>
  </si>
  <si>
    <t>Városliget Unna utca</t>
  </si>
  <si>
    <t>9**</t>
  </si>
  <si>
    <t>3459/2</t>
  </si>
  <si>
    <t>Korányi - Szilvágyi u. összekötő út melletti terület</t>
  </si>
  <si>
    <t>5704/12</t>
  </si>
  <si>
    <t xml:space="preserve">Ipari Park </t>
  </si>
  <si>
    <t>5704/11</t>
  </si>
  <si>
    <t>5704/10</t>
  </si>
  <si>
    <t>5704/9</t>
  </si>
  <si>
    <t>5704/8</t>
  </si>
  <si>
    <t>5704/7</t>
  </si>
  <si>
    <t>kszk-4 övezet beépítetlen</t>
  </si>
  <si>
    <t>FÖLDTERÜLET ÉRTÉKESÍTÉS</t>
  </si>
  <si>
    <t>Összesen (Ft)</t>
  </si>
  <si>
    <t>ÁFA (Ft)</t>
  </si>
  <si>
    <t>Alap (Ft)</t>
  </si>
  <si>
    <t>Megnevezés</t>
  </si>
  <si>
    <t>2021. terv</t>
  </si>
  <si>
    <t>Hasznosítás</t>
  </si>
  <si>
    <t>Egységár (Ft/m2)</t>
  </si>
  <si>
    <t>Terület                        (m2)</t>
  </si>
  <si>
    <t>Hrsz</t>
  </si>
  <si>
    <t>Elhelyezkedés</t>
  </si>
  <si>
    <t>Srsz.</t>
  </si>
  <si>
    <t>AJKA VÁROS ÖNKORMÁNYZATÁNAK 
2021. ÉVRE ÉRTÉKESÍTÉSRE KIJELÖLT INGATLANAI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</si>
</sst>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3" fillId="2" borderId="1" xfId="1" applyNumberFormat="1" applyFont="1" applyFill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3" fontId="3" fillId="0" borderId="6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/>
    </xf>
    <xf numFmtId="49" fontId="3" fillId="0" borderId="7" xfId="1" applyNumberFormat="1" applyFont="1" applyBorder="1" applyAlignment="1">
      <alignment horizontal="center" vertical="center"/>
    </xf>
    <xf numFmtId="0" fontId="3" fillId="3" borderId="7" xfId="1" applyFont="1" applyFill="1" applyBorder="1" applyAlignment="1">
      <alignment vertical="center"/>
    </xf>
    <xf numFmtId="0" fontId="3" fillId="0" borderId="6" xfId="1" applyFont="1" applyBorder="1" applyAlignment="1">
      <alignment vertical="center"/>
    </xf>
    <xf numFmtId="49" fontId="3" fillId="0" borderId="6" xfId="1" quotePrefix="1" applyNumberFormat="1" applyFont="1" applyBorder="1" applyAlignment="1">
      <alignment horizontal="center" vertical="center"/>
    </xf>
    <xf numFmtId="0" fontId="3" fillId="3" borderId="6" xfId="1" applyFont="1" applyFill="1" applyBorder="1" applyAlignment="1">
      <alignment vertical="center" wrapText="1"/>
    </xf>
    <xf numFmtId="0" fontId="3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3" fontId="3" fillId="0" borderId="16" xfId="1" applyNumberFormat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horizontal="right" vertical="center"/>
    </xf>
    <xf numFmtId="49" fontId="3" fillId="0" borderId="17" xfId="1" quotePrefix="1" applyNumberFormat="1" applyFont="1" applyBorder="1" applyAlignment="1">
      <alignment horizontal="center" vertical="center"/>
    </xf>
    <xf numFmtId="0" fontId="3" fillId="3" borderId="17" xfId="1" applyFont="1" applyFill="1" applyBorder="1" applyAlignment="1">
      <alignment vertical="center" wrapText="1"/>
    </xf>
    <xf numFmtId="0" fontId="3" fillId="0" borderId="17" xfId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right" vertical="center"/>
    </xf>
    <xf numFmtId="17" fontId="3" fillId="0" borderId="7" xfId="1" quotePrefix="1" applyNumberFormat="1" applyFont="1" applyBorder="1" applyAlignment="1">
      <alignment horizontal="center" vertical="center"/>
    </xf>
    <xf numFmtId="0" fontId="3" fillId="3" borderId="7" xfId="1" applyFont="1" applyFill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49" fontId="3" fillId="0" borderId="7" xfId="1" quotePrefix="1" applyNumberFormat="1" applyFont="1" applyBorder="1" applyAlignment="1">
      <alignment horizontal="center" vertical="center"/>
    </xf>
    <xf numFmtId="0" fontId="3" fillId="0" borderId="7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</cellXfs>
  <cellStyles count="2">
    <cellStyle name="Normál" xfId="0" builtinId="0"/>
    <cellStyle name="Normál 4" xfId="1" xr:uid="{6200DE73-0C98-4F86-ACCA-8EE1ED181F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0E10-A375-4B2D-8EBB-650188EA8808}">
  <sheetPr>
    <pageSetUpPr fitToPage="1"/>
  </sheetPr>
  <dimension ref="A1:P34"/>
  <sheetViews>
    <sheetView tabSelected="1" zoomScale="85" zoomScaleNormal="85" workbookViewId="0">
      <selection activeCell="B101" sqref="B101"/>
    </sheetView>
  </sheetViews>
  <sheetFormatPr defaultRowHeight="15" x14ac:dyDescent="0.25"/>
  <cols>
    <col min="1" max="1" width="13.42578125" style="1" customWidth="1"/>
    <col min="2" max="2" width="26" style="1" customWidth="1"/>
    <col min="3" max="3" width="14" style="3" customWidth="1"/>
    <col min="4" max="4" width="8.42578125" style="1" customWidth="1"/>
    <col min="5" max="5" width="9.5703125" style="1" customWidth="1"/>
    <col min="6" max="6" width="20.5703125" style="1" customWidth="1"/>
    <col min="7" max="9" width="13.7109375" style="1" customWidth="1"/>
    <col min="10" max="10" width="16.140625" style="2" customWidth="1"/>
    <col min="11" max="11" width="9.140625" style="1"/>
    <col min="12" max="12" width="11.140625" style="1" bestFit="1" customWidth="1"/>
    <col min="13" max="13" width="10.140625" style="1" bestFit="1" customWidth="1"/>
    <col min="14" max="14" width="11.140625" style="1" bestFit="1" customWidth="1"/>
    <col min="15" max="16384" width="9.140625" style="1"/>
  </cols>
  <sheetData>
    <row r="1" spans="1:10" ht="71.45" customHeight="1" thickBot="1" x14ac:dyDescent="0.3">
      <c r="A1" s="63" t="s">
        <v>63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60" customFormat="1" ht="30" customHeight="1" thickBot="1" x14ac:dyDescent="0.3">
      <c r="A2" s="61" t="s">
        <v>62</v>
      </c>
      <c r="B2" s="61" t="s">
        <v>61</v>
      </c>
      <c r="C2" s="62" t="s">
        <v>60</v>
      </c>
      <c r="D2" s="61" t="s">
        <v>59</v>
      </c>
      <c r="E2" s="61" t="s">
        <v>58</v>
      </c>
      <c r="F2" s="61" t="s">
        <v>57</v>
      </c>
      <c r="G2" s="61" t="s">
        <v>56</v>
      </c>
      <c r="H2" s="61"/>
      <c r="I2" s="61"/>
      <c r="J2" s="61" t="s">
        <v>55</v>
      </c>
    </row>
    <row r="3" spans="1:10" ht="30" customHeight="1" thickBot="1" x14ac:dyDescent="0.3">
      <c r="A3" s="57"/>
      <c r="B3" s="57"/>
      <c r="C3" s="59"/>
      <c r="D3" s="57"/>
      <c r="E3" s="57"/>
      <c r="F3" s="57"/>
      <c r="G3" s="58" t="s">
        <v>54</v>
      </c>
      <c r="H3" s="58" t="s">
        <v>53</v>
      </c>
      <c r="I3" s="58" t="s">
        <v>52</v>
      </c>
      <c r="J3" s="57"/>
    </row>
    <row r="4" spans="1:10" ht="30" customHeight="1" thickBot="1" x14ac:dyDescent="0.3">
      <c r="A4" s="56" t="s">
        <v>51</v>
      </c>
      <c r="B4" s="55"/>
      <c r="C4" s="55"/>
      <c r="D4" s="55"/>
      <c r="E4" s="55"/>
      <c r="F4" s="55"/>
      <c r="G4" s="55"/>
      <c r="H4" s="55"/>
      <c r="I4" s="55"/>
      <c r="J4" s="54"/>
    </row>
    <row r="5" spans="1:10" s="4" customFormat="1" ht="30" customHeight="1" x14ac:dyDescent="0.25">
      <c r="A5" s="51">
        <v>1</v>
      </c>
      <c r="B5" s="50" t="s">
        <v>44</v>
      </c>
      <c r="C5" s="31">
        <v>5793</v>
      </c>
      <c r="D5" s="20">
        <v>7023</v>
      </c>
      <c r="E5" s="21">
        <v>3000</v>
      </c>
      <c r="F5" s="53" t="s">
        <v>50</v>
      </c>
      <c r="G5" s="21">
        <f>SUM(E5*D5)</f>
        <v>21069000</v>
      </c>
      <c r="H5" s="21">
        <f>G5*27/100</f>
        <v>5688630</v>
      </c>
      <c r="I5" s="21">
        <f>SUM(G5:H5)</f>
        <v>26757630</v>
      </c>
      <c r="J5" s="30" t="s">
        <v>11</v>
      </c>
    </row>
    <row r="6" spans="1:10" s="4" customFormat="1" ht="28.9" customHeight="1" x14ac:dyDescent="0.25">
      <c r="A6" s="51">
        <v>2</v>
      </c>
      <c r="B6" s="50" t="s">
        <v>44</v>
      </c>
      <c r="C6" s="52" t="s">
        <v>49</v>
      </c>
      <c r="D6" s="21">
        <v>285</v>
      </c>
      <c r="E6" s="21">
        <v>3000</v>
      </c>
      <c r="F6" s="20" t="s">
        <v>12</v>
      </c>
      <c r="G6" s="21">
        <f>SUM(E6*D6)</f>
        <v>855000</v>
      </c>
      <c r="H6" s="21">
        <f>G6*27/100</f>
        <v>230850</v>
      </c>
      <c r="I6" s="21">
        <f>SUM(G6:H6)</f>
        <v>1085850</v>
      </c>
      <c r="J6" s="30" t="s">
        <v>11</v>
      </c>
    </row>
    <row r="7" spans="1:10" s="4" customFormat="1" ht="30" customHeight="1" x14ac:dyDescent="0.25">
      <c r="A7" s="51">
        <v>3</v>
      </c>
      <c r="B7" s="50" t="s">
        <v>44</v>
      </c>
      <c r="C7" s="52" t="s">
        <v>48</v>
      </c>
      <c r="D7" s="21">
        <v>8307</v>
      </c>
      <c r="E7" s="21">
        <v>3000</v>
      </c>
      <c r="F7" s="20" t="s">
        <v>12</v>
      </c>
      <c r="G7" s="21">
        <f>SUM(E7*D7)</f>
        <v>24921000</v>
      </c>
      <c r="H7" s="21">
        <f>G7*27/100</f>
        <v>6728670</v>
      </c>
      <c r="I7" s="21">
        <f>SUM(G7:H7)</f>
        <v>31649670</v>
      </c>
      <c r="J7" s="30" t="s">
        <v>11</v>
      </c>
    </row>
    <row r="8" spans="1:10" ht="30" customHeight="1" x14ac:dyDescent="0.25">
      <c r="A8" s="51">
        <v>4</v>
      </c>
      <c r="B8" s="50" t="s">
        <v>44</v>
      </c>
      <c r="C8" s="52" t="s">
        <v>47</v>
      </c>
      <c r="D8" s="21">
        <v>2939</v>
      </c>
      <c r="E8" s="21">
        <v>3000</v>
      </c>
      <c r="F8" s="20" t="s">
        <v>12</v>
      </c>
      <c r="G8" s="21">
        <f>SUM(E8*D8)</f>
        <v>8817000</v>
      </c>
      <c r="H8" s="21">
        <f>G8*27/100</f>
        <v>2380590</v>
      </c>
      <c r="I8" s="21">
        <f>SUM(G8:H8)</f>
        <v>11197590</v>
      </c>
      <c r="J8" s="30" t="s">
        <v>11</v>
      </c>
    </row>
    <row r="9" spans="1:10" ht="30" customHeight="1" x14ac:dyDescent="0.25">
      <c r="A9" s="51">
        <v>5</v>
      </c>
      <c r="B9" s="50" t="s">
        <v>44</v>
      </c>
      <c r="C9" s="52" t="s">
        <v>46</v>
      </c>
      <c r="D9" s="21">
        <v>1439</v>
      </c>
      <c r="E9" s="21">
        <v>3000</v>
      </c>
      <c r="F9" s="20" t="s">
        <v>12</v>
      </c>
      <c r="G9" s="21">
        <f>SUM(E9*D9)</f>
        <v>4317000</v>
      </c>
      <c r="H9" s="21">
        <f>G9*27/100</f>
        <v>1165590</v>
      </c>
      <c r="I9" s="21">
        <f>SUM(G9:H9)</f>
        <v>5482590</v>
      </c>
      <c r="J9" s="30" t="s">
        <v>11</v>
      </c>
    </row>
    <row r="10" spans="1:10" s="4" customFormat="1" ht="30" customHeight="1" x14ac:dyDescent="0.25">
      <c r="A10" s="51">
        <v>6</v>
      </c>
      <c r="B10" s="50" t="s">
        <v>44</v>
      </c>
      <c r="C10" s="52" t="s">
        <v>45</v>
      </c>
      <c r="D10" s="21">
        <v>1440</v>
      </c>
      <c r="E10" s="21">
        <v>3000</v>
      </c>
      <c r="F10" s="20" t="s">
        <v>12</v>
      </c>
      <c r="G10" s="21">
        <f>SUM(E10*D10)</f>
        <v>4320000</v>
      </c>
      <c r="H10" s="21">
        <f>G10*27/100</f>
        <v>1166400</v>
      </c>
      <c r="I10" s="21">
        <f>SUM(G10:H10)</f>
        <v>5486400</v>
      </c>
      <c r="J10" s="30" t="s">
        <v>11</v>
      </c>
    </row>
    <row r="11" spans="1:10" s="4" customFormat="1" ht="39" customHeight="1" x14ac:dyDescent="0.25">
      <c r="A11" s="51">
        <v>7</v>
      </c>
      <c r="B11" s="50" t="s">
        <v>44</v>
      </c>
      <c r="C11" s="52" t="s">
        <v>43</v>
      </c>
      <c r="D11" s="21">
        <v>3730</v>
      </c>
      <c r="E11" s="21">
        <v>3000</v>
      </c>
      <c r="F11" s="20" t="s">
        <v>12</v>
      </c>
      <c r="G11" s="21">
        <f>SUM(E11*D11)</f>
        <v>11190000</v>
      </c>
      <c r="H11" s="21">
        <f>G11*27/100</f>
        <v>3021300</v>
      </c>
      <c r="I11" s="21">
        <f>SUM(G11:H11)</f>
        <v>14211300</v>
      </c>
      <c r="J11" s="30" t="s">
        <v>11</v>
      </c>
    </row>
    <row r="12" spans="1:10" s="4" customFormat="1" ht="30" customHeight="1" x14ac:dyDescent="0.25">
      <c r="A12" s="51">
        <v>8</v>
      </c>
      <c r="B12" s="50" t="s">
        <v>42</v>
      </c>
      <c r="C12" s="52" t="s">
        <v>41</v>
      </c>
      <c r="D12" s="21">
        <v>3910</v>
      </c>
      <c r="E12" s="21">
        <v>3000</v>
      </c>
      <c r="F12" s="20" t="s">
        <v>12</v>
      </c>
      <c r="G12" s="21">
        <f>SUM(E12*D12)</f>
        <v>11730000</v>
      </c>
      <c r="H12" s="21">
        <f>G12*27/100</f>
        <v>3167100</v>
      </c>
      <c r="I12" s="21">
        <f>SUM(G12:H12)</f>
        <v>14897100</v>
      </c>
      <c r="J12" s="30" t="s">
        <v>11</v>
      </c>
    </row>
    <row r="13" spans="1:10" s="4" customFormat="1" ht="30" customHeight="1" x14ac:dyDescent="0.25">
      <c r="A13" s="51" t="s">
        <v>40</v>
      </c>
      <c r="B13" s="32" t="s">
        <v>39</v>
      </c>
      <c r="C13" s="52" t="s">
        <v>38</v>
      </c>
      <c r="D13" s="20">
        <v>10479</v>
      </c>
      <c r="E13" s="21">
        <v>3500</v>
      </c>
      <c r="F13" s="20" t="s">
        <v>12</v>
      </c>
      <c r="G13" s="21">
        <f>SUM(E13*D13)</f>
        <v>36676500</v>
      </c>
      <c r="H13" s="21">
        <f>G13*27/100</f>
        <v>9902655</v>
      </c>
      <c r="I13" s="21">
        <f>SUM(G13:H13)</f>
        <v>46579155</v>
      </c>
      <c r="J13" s="30" t="s">
        <v>11</v>
      </c>
    </row>
    <row r="14" spans="1:10" s="4" customFormat="1" ht="30" customHeight="1" x14ac:dyDescent="0.25">
      <c r="A14" s="51" t="s">
        <v>37</v>
      </c>
      <c r="B14" s="50" t="s">
        <v>36</v>
      </c>
      <c r="C14" s="52" t="s">
        <v>35</v>
      </c>
      <c r="D14" s="21">
        <v>5064</v>
      </c>
      <c r="E14" s="21">
        <v>4000</v>
      </c>
      <c r="F14" s="20" t="s">
        <v>12</v>
      </c>
      <c r="G14" s="21">
        <f>SUM(E14*D14)</f>
        <v>20256000</v>
      </c>
      <c r="H14" s="21">
        <f>G14*27/100</f>
        <v>5469120</v>
      </c>
      <c r="I14" s="21">
        <f>SUM(G14:H14)</f>
        <v>25725120</v>
      </c>
      <c r="J14" s="30" t="s">
        <v>11</v>
      </c>
    </row>
    <row r="15" spans="1:10" s="4" customFormat="1" ht="30" customHeight="1" x14ac:dyDescent="0.25">
      <c r="A15" s="51">
        <v>11</v>
      </c>
      <c r="B15" s="50" t="s">
        <v>33</v>
      </c>
      <c r="C15" s="52" t="s">
        <v>34</v>
      </c>
      <c r="D15" s="21">
        <v>927</v>
      </c>
      <c r="E15" s="21">
        <v>5000</v>
      </c>
      <c r="F15" s="20" t="s">
        <v>12</v>
      </c>
      <c r="G15" s="21">
        <f>SUM(E15*D15)</f>
        <v>4635000</v>
      </c>
      <c r="H15" s="21">
        <f>G15*27/100</f>
        <v>1251450</v>
      </c>
      <c r="I15" s="21">
        <f>SUM(G15:H15)</f>
        <v>5886450</v>
      </c>
      <c r="J15" s="30" t="s">
        <v>11</v>
      </c>
    </row>
    <row r="16" spans="1:10" s="4" customFormat="1" ht="30" customHeight="1" x14ac:dyDescent="0.25">
      <c r="A16" s="51">
        <v>12</v>
      </c>
      <c r="B16" s="50" t="s">
        <v>33</v>
      </c>
      <c r="C16" s="49" t="s">
        <v>32</v>
      </c>
      <c r="D16" s="48">
        <v>926</v>
      </c>
      <c r="E16" s="21">
        <v>5000</v>
      </c>
      <c r="F16" s="20" t="s">
        <v>12</v>
      </c>
      <c r="G16" s="21">
        <f>SUM(E16*D16)</f>
        <v>4630000</v>
      </c>
      <c r="H16" s="21">
        <f>G16*27/100</f>
        <v>1250100</v>
      </c>
      <c r="I16" s="21">
        <f>SUM(G16:H16)</f>
        <v>5880100</v>
      </c>
      <c r="J16" s="30" t="s">
        <v>11</v>
      </c>
    </row>
    <row r="17" spans="1:16" s="4" customFormat="1" ht="30" customHeight="1" thickBot="1" x14ac:dyDescent="0.3">
      <c r="A17" s="47">
        <v>13</v>
      </c>
      <c r="B17" s="46" t="s">
        <v>31</v>
      </c>
      <c r="C17" s="45" t="s">
        <v>30</v>
      </c>
      <c r="D17" s="44">
        <v>4423</v>
      </c>
      <c r="E17" s="43">
        <v>1000</v>
      </c>
      <c r="F17" s="42" t="s">
        <v>12</v>
      </c>
      <c r="G17" s="41">
        <f>SUM(E17*D17)</f>
        <v>4423000</v>
      </c>
      <c r="H17" s="41">
        <f>G17*27/100</f>
        <v>1194210</v>
      </c>
      <c r="I17" s="41">
        <f>SUM(G17:H17)</f>
        <v>5617210</v>
      </c>
      <c r="J17" s="40"/>
    </row>
    <row r="18" spans="1:16" s="4" customFormat="1" ht="30" customHeight="1" thickBot="1" x14ac:dyDescent="0.3">
      <c r="A18" s="39" t="s">
        <v>29</v>
      </c>
      <c r="B18" s="38"/>
      <c r="C18" s="38"/>
      <c r="D18" s="38"/>
      <c r="E18" s="38"/>
      <c r="F18" s="37"/>
      <c r="G18" s="6">
        <f>SUM(G5:G17)</f>
        <v>157839500</v>
      </c>
      <c r="H18" s="6">
        <f>SUM(H5:H17)</f>
        <v>42616665</v>
      </c>
      <c r="I18" s="6">
        <f>SUM(I5:I17)</f>
        <v>200456165</v>
      </c>
      <c r="J18" s="13"/>
    </row>
    <row r="19" spans="1:16" s="4" customFormat="1" ht="30" customHeight="1" thickBot="1" x14ac:dyDescent="0.3">
      <c r="A19" s="29" t="s">
        <v>28</v>
      </c>
      <c r="B19" s="28"/>
      <c r="C19" s="28"/>
      <c r="D19" s="28"/>
      <c r="E19" s="28"/>
      <c r="F19" s="28"/>
      <c r="G19" s="28"/>
      <c r="H19" s="28"/>
      <c r="I19" s="28"/>
      <c r="J19" s="27"/>
    </row>
    <row r="20" spans="1:16" s="4" customFormat="1" ht="30" customHeight="1" x14ac:dyDescent="0.25">
      <c r="A20" s="36" t="s">
        <v>27</v>
      </c>
      <c r="B20" s="35" t="s">
        <v>26</v>
      </c>
      <c r="C20" s="34" t="s">
        <v>25</v>
      </c>
      <c r="D20" s="33">
        <v>834</v>
      </c>
      <c r="E20" s="19">
        <v>3000</v>
      </c>
      <c r="F20" s="33" t="s">
        <v>12</v>
      </c>
      <c r="G20" s="19">
        <f>SUM(E20*D20)</f>
        <v>2502000</v>
      </c>
      <c r="H20" s="19">
        <f>G20*27/100</f>
        <v>675540</v>
      </c>
      <c r="I20" s="19">
        <f>SUM(G20:H20)</f>
        <v>3177540</v>
      </c>
      <c r="J20" s="18" t="s">
        <v>11</v>
      </c>
    </row>
    <row r="21" spans="1:16" s="4" customFormat="1" ht="30" customHeight="1" x14ac:dyDescent="0.25">
      <c r="A21" s="22" t="s">
        <v>24</v>
      </c>
      <c r="B21" s="32" t="s">
        <v>21</v>
      </c>
      <c r="C21" s="31" t="s">
        <v>23</v>
      </c>
      <c r="D21" s="20">
        <v>3334</v>
      </c>
      <c r="E21" s="21">
        <v>2500</v>
      </c>
      <c r="F21" s="20" t="s">
        <v>12</v>
      </c>
      <c r="G21" s="21">
        <f>D21*E21</f>
        <v>8335000</v>
      </c>
      <c r="H21" s="21">
        <f>G21*27/100</f>
        <v>2250450</v>
      </c>
      <c r="I21" s="21">
        <f>SUM(G21:H21)</f>
        <v>10585450</v>
      </c>
      <c r="J21" s="30" t="s">
        <v>11</v>
      </c>
      <c r="L21" s="12"/>
      <c r="M21" s="12"/>
      <c r="N21" s="12"/>
      <c r="P21" s="11"/>
    </row>
    <row r="22" spans="1:16" s="4" customFormat="1" ht="30" customHeight="1" x14ac:dyDescent="0.25">
      <c r="A22" s="22" t="s">
        <v>22</v>
      </c>
      <c r="B22" s="32" t="s">
        <v>21</v>
      </c>
      <c r="C22" s="31" t="s">
        <v>20</v>
      </c>
      <c r="D22" s="20">
        <v>5635</v>
      </c>
      <c r="E22" s="21">
        <v>2500</v>
      </c>
      <c r="F22" s="20" t="s">
        <v>12</v>
      </c>
      <c r="G22" s="21">
        <f>D22*E22</f>
        <v>14087500</v>
      </c>
      <c r="H22" s="21">
        <f>G22*27/100</f>
        <v>3803625</v>
      </c>
      <c r="I22" s="21">
        <f>SUM(G22:H22)</f>
        <v>17891125</v>
      </c>
      <c r="J22" s="30" t="s">
        <v>11</v>
      </c>
      <c r="L22" s="12"/>
      <c r="M22" s="12"/>
      <c r="N22" s="12"/>
      <c r="P22" s="11"/>
    </row>
    <row r="23" spans="1:16" s="4" customFormat="1" ht="30" customHeight="1" x14ac:dyDescent="0.25">
      <c r="A23" s="22" t="s">
        <v>19</v>
      </c>
      <c r="B23" s="32" t="s">
        <v>14</v>
      </c>
      <c r="C23" s="31" t="s">
        <v>18</v>
      </c>
      <c r="D23" s="20">
        <v>6364</v>
      </c>
      <c r="E23" s="21">
        <v>3000</v>
      </c>
      <c r="F23" s="20" t="s">
        <v>12</v>
      </c>
      <c r="G23" s="21">
        <f>D23*E23</f>
        <v>19092000</v>
      </c>
      <c r="H23" s="21">
        <f>G23*27/100</f>
        <v>5154840</v>
      </c>
      <c r="I23" s="21">
        <f>SUM(G23:H23)</f>
        <v>24246840</v>
      </c>
      <c r="J23" s="30" t="s">
        <v>11</v>
      </c>
      <c r="L23" s="12"/>
      <c r="M23" s="12"/>
      <c r="N23" s="12"/>
      <c r="P23" s="11"/>
    </row>
    <row r="24" spans="1:16" s="4" customFormat="1" ht="30" customHeight="1" x14ac:dyDescent="0.25">
      <c r="A24" s="22" t="s">
        <v>17</v>
      </c>
      <c r="B24" s="32" t="s">
        <v>14</v>
      </c>
      <c r="C24" s="31" t="s">
        <v>16</v>
      </c>
      <c r="D24" s="20">
        <v>6083</v>
      </c>
      <c r="E24" s="21">
        <v>3000</v>
      </c>
      <c r="F24" s="20" t="s">
        <v>12</v>
      </c>
      <c r="G24" s="21">
        <f>D24*E24</f>
        <v>18249000</v>
      </c>
      <c r="H24" s="21">
        <f>G24*27/100</f>
        <v>4927230</v>
      </c>
      <c r="I24" s="21">
        <f>SUM(G24:H24)</f>
        <v>23176230</v>
      </c>
      <c r="J24" s="30" t="s">
        <v>11</v>
      </c>
      <c r="L24" s="12"/>
      <c r="M24" s="12"/>
      <c r="N24" s="12"/>
      <c r="P24" s="11"/>
    </row>
    <row r="25" spans="1:16" s="4" customFormat="1" ht="30" customHeight="1" thickBot="1" x14ac:dyDescent="0.3">
      <c r="A25" s="22" t="s">
        <v>15</v>
      </c>
      <c r="B25" s="32" t="s">
        <v>14</v>
      </c>
      <c r="C25" s="31" t="s">
        <v>13</v>
      </c>
      <c r="D25" s="20">
        <v>4340</v>
      </c>
      <c r="E25" s="21">
        <v>3000</v>
      </c>
      <c r="F25" s="20" t="s">
        <v>12</v>
      </c>
      <c r="G25" s="21">
        <f>D25*E25</f>
        <v>13020000</v>
      </c>
      <c r="H25" s="21">
        <f>G25*27/100</f>
        <v>3515400</v>
      </c>
      <c r="I25" s="21">
        <f>SUM(G25:H25)</f>
        <v>16535400</v>
      </c>
      <c r="J25" s="30" t="s">
        <v>11</v>
      </c>
      <c r="L25" s="12"/>
      <c r="M25" s="12"/>
      <c r="N25" s="12"/>
      <c r="P25" s="11"/>
    </row>
    <row r="26" spans="1:16" s="4" customFormat="1" ht="30" customHeight="1" thickBot="1" x14ac:dyDescent="0.3">
      <c r="A26" s="17" t="s">
        <v>10</v>
      </c>
      <c r="B26" s="15"/>
      <c r="C26" s="16"/>
      <c r="D26" s="15"/>
      <c r="E26" s="15"/>
      <c r="F26" s="14"/>
      <c r="G26" s="6">
        <f>SUM(G20:G25)</f>
        <v>75285500</v>
      </c>
      <c r="H26" s="6">
        <f>SUM(H20:H25)</f>
        <v>20327085</v>
      </c>
      <c r="I26" s="6">
        <f>SUM(I20:I25)</f>
        <v>95612585</v>
      </c>
      <c r="J26" s="13"/>
      <c r="L26" s="12"/>
      <c r="M26" s="12"/>
      <c r="N26" s="12"/>
      <c r="P26" s="11"/>
    </row>
    <row r="27" spans="1:16" s="4" customFormat="1" ht="30" customHeight="1" thickBot="1" x14ac:dyDescent="0.3">
      <c r="A27" s="29" t="s">
        <v>9</v>
      </c>
      <c r="B27" s="28"/>
      <c r="C27" s="28"/>
      <c r="D27" s="28"/>
      <c r="E27" s="28"/>
      <c r="F27" s="28"/>
      <c r="G27" s="28"/>
      <c r="H27" s="28"/>
      <c r="I27" s="28"/>
      <c r="J27" s="27"/>
      <c r="L27" s="12"/>
      <c r="M27" s="12"/>
      <c r="N27" s="12"/>
      <c r="P27" s="11"/>
    </row>
    <row r="28" spans="1:16" s="4" customFormat="1" ht="30" customHeight="1" x14ac:dyDescent="0.25">
      <c r="A28" s="26">
        <v>1</v>
      </c>
      <c r="B28" s="25" t="s">
        <v>8</v>
      </c>
      <c r="C28" s="22" t="s">
        <v>5</v>
      </c>
      <c r="D28" s="20">
        <v>8447</v>
      </c>
      <c r="E28" s="21"/>
      <c r="F28" s="20" t="s">
        <v>7</v>
      </c>
      <c r="G28" s="19">
        <v>224659000</v>
      </c>
      <c r="H28" s="19">
        <v>0</v>
      </c>
      <c r="I28" s="19">
        <f>SUM(G28:H28)</f>
        <v>224659000</v>
      </c>
      <c r="J28" s="18" t="s">
        <v>6</v>
      </c>
      <c r="L28" s="12"/>
      <c r="M28" s="12"/>
      <c r="N28" s="12"/>
      <c r="P28" s="11"/>
    </row>
    <row r="29" spans="1:16" s="4" customFormat="1" ht="30" customHeight="1" thickBot="1" x14ac:dyDescent="0.3">
      <c r="A29" s="24"/>
      <c r="B29" s="23"/>
      <c r="C29" s="22" t="s">
        <v>5</v>
      </c>
      <c r="D29" s="20">
        <v>8447</v>
      </c>
      <c r="E29" s="21">
        <v>3000</v>
      </c>
      <c r="F29" s="20" t="s">
        <v>4</v>
      </c>
      <c r="G29" s="19">
        <f>SUM(E29*D29)</f>
        <v>25341000</v>
      </c>
      <c r="H29" s="19">
        <v>0</v>
      </c>
      <c r="I29" s="19">
        <f>SUM(G29:H29)</f>
        <v>25341000</v>
      </c>
      <c r="J29" s="18"/>
      <c r="L29" s="12"/>
      <c r="M29" s="12"/>
      <c r="N29" s="12"/>
      <c r="P29" s="11"/>
    </row>
    <row r="30" spans="1:16" s="4" customFormat="1" ht="30" customHeight="1" thickBot="1" x14ac:dyDescent="0.3">
      <c r="A30" s="17" t="s">
        <v>3</v>
      </c>
      <c r="B30" s="15"/>
      <c r="C30" s="16"/>
      <c r="D30" s="15"/>
      <c r="E30" s="15"/>
      <c r="F30" s="14"/>
      <c r="G30" s="6">
        <f>SUM(G28:G29)</f>
        <v>250000000</v>
      </c>
      <c r="H30" s="6">
        <f>SUM(H28:H29)</f>
        <v>0</v>
      </c>
      <c r="I30" s="6">
        <f>SUM(I28:I29)</f>
        <v>250000000</v>
      </c>
      <c r="J30" s="13"/>
      <c r="L30" s="12"/>
      <c r="M30" s="12"/>
      <c r="N30" s="12"/>
      <c r="P30" s="11"/>
    </row>
    <row r="31" spans="1:16" s="4" customFormat="1" ht="30" customHeight="1" thickBot="1" x14ac:dyDescent="0.3">
      <c r="A31" s="10" t="s">
        <v>2</v>
      </c>
      <c r="B31" s="8"/>
      <c r="C31" s="9"/>
      <c r="D31" s="8"/>
      <c r="E31" s="8"/>
      <c r="F31" s="7"/>
      <c r="G31" s="6">
        <f>G30+G26+G18</f>
        <v>483125000</v>
      </c>
      <c r="H31" s="6">
        <f>H30+H26+H18</f>
        <v>62943750</v>
      </c>
      <c r="I31" s="6">
        <f>I30+I26+I18</f>
        <v>546068750</v>
      </c>
      <c r="J31" s="5"/>
    </row>
    <row r="33" spans="1:1" ht="30" customHeight="1" x14ac:dyDescent="0.25">
      <c r="A33" s="4" t="s">
        <v>1</v>
      </c>
    </row>
    <row r="34" spans="1:1" ht="30" customHeight="1" x14ac:dyDescent="0.25">
      <c r="A34" s="4" t="s">
        <v>0</v>
      </c>
    </row>
  </sheetData>
  <mergeCells count="15">
    <mergeCell ref="A19:J19"/>
    <mergeCell ref="A4:J4"/>
    <mergeCell ref="G2:I2"/>
    <mergeCell ref="A2:A3"/>
    <mergeCell ref="B2:B3"/>
    <mergeCell ref="C2:C3"/>
    <mergeCell ref="D2:D3"/>
    <mergeCell ref="F2:F3"/>
    <mergeCell ref="A28:A29"/>
    <mergeCell ref="B28:B29"/>
    <mergeCell ref="A1:J1"/>
    <mergeCell ref="A18:F18"/>
    <mergeCell ref="J2:J3"/>
    <mergeCell ref="E2:E3"/>
    <mergeCell ref="A27:J27"/>
  </mergeCells>
  <printOptions horizontalCentered="1" gridLines="1"/>
  <pageMargins left="0.51181102362204722" right="0.47244094488188981" top="1.4173228346456694" bottom="0.55118110236220474" header="0.70866141732283472" footer="0.31496062992125984"/>
  <pageSetup paperSize="9" scale="60" orientation="portrait" r:id="rId1"/>
  <headerFooter>
    <oddHeader>&amp;R&amp;"Times New Roman,Normál" 9. melléklet a 4/2021. (II.11.)
önkormányzati rendelethez</oddHeader>
  </headerFooter>
  <rowBreaks count="1" manualBreakCount="1">
    <brk id="18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9.melléklet</vt:lpstr>
      <vt:lpstr>'9.melléklet'!Nyomtatási_cím</vt:lpstr>
      <vt:lpstr>'9.melléklet'!Nyomtatási_terület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Bartalos Szilárd Új</dc:creator>
  <cp:lastModifiedBy>Bartalos Szilárd Új</cp:lastModifiedBy>
  <dcterms:created xsi:type="dcterms:W3CDTF">2021-04-29T05:48:25Z</dcterms:created>
  <dcterms:modified xsi:type="dcterms:W3CDTF">2021-04-29T05:48:38Z</dcterms:modified>
</cp:coreProperties>
</file>