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Bevét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8" i="1"/>
  <c r="G19" i="1"/>
  <c r="G11" i="1"/>
  <c r="G13" i="1" s="1"/>
  <c r="H28" i="1"/>
  <c r="F28" i="1"/>
  <c r="H19" i="1"/>
  <c r="F19" i="1"/>
  <c r="F11" i="1"/>
  <c r="F13" i="1" s="1"/>
  <c r="G33" i="1" l="1"/>
  <c r="G37" i="1" s="1"/>
  <c r="F33" i="1"/>
  <c r="H36" i="1"/>
  <c r="H11" i="1"/>
  <c r="H13" i="1" l="1"/>
  <c r="H33" i="1" l="1"/>
  <c r="H37" i="1" s="1"/>
  <c r="F36" i="1" l="1"/>
  <c r="F37" i="1" l="1"/>
</calcChain>
</file>

<file path=xl/sharedStrings.xml><?xml version="1.0" encoding="utf-8"?>
<sst xmlns="http://schemas.openxmlformats.org/spreadsheetml/2006/main" count="68" uniqueCount="67">
  <si>
    <t>Eredeti EI</t>
  </si>
  <si>
    <t>Kulturális feladatokra</t>
  </si>
  <si>
    <t>Működési célú tám áhn belülről</t>
  </si>
  <si>
    <t>Felhalmozási célú önkorm.támogatások</t>
  </si>
  <si>
    <t>Vagyoni típusú adók</t>
  </si>
  <si>
    <t>Értékesítési és forg.adó (iparűzési)</t>
  </si>
  <si>
    <t>Gépjárműadó</t>
  </si>
  <si>
    <t>Egyéb közhatalmi bevétel</t>
  </si>
  <si>
    <t>Szolgáltatások ellenértéke</t>
  </si>
  <si>
    <t>Közvetített szolgáltatás</t>
  </si>
  <si>
    <t>Ellátási díjak</t>
  </si>
  <si>
    <t>Kamatbevételek</t>
  </si>
  <si>
    <t>Kiszámlázott áfa</t>
  </si>
  <si>
    <t>B111</t>
  </si>
  <si>
    <t>B114</t>
  </si>
  <si>
    <t>B11</t>
  </si>
  <si>
    <t>B16</t>
  </si>
  <si>
    <t>B34</t>
  </si>
  <si>
    <t>B351</t>
  </si>
  <si>
    <t>B354</t>
  </si>
  <si>
    <t>B36</t>
  </si>
  <si>
    <t>B402</t>
  </si>
  <si>
    <t>B403</t>
  </si>
  <si>
    <t>B405</t>
  </si>
  <si>
    <t>B406</t>
  </si>
  <si>
    <t>B408</t>
  </si>
  <si>
    <t>Működési célú átvett pe.</t>
  </si>
  <si>
    <t>B6</t>
  </si>
  <si>
    <t>Bevételek összesen:</t>
  </si>
  <si>
    <t>Települési önkorm.működési támogatása</t>
  </si>
  <si>
    <t>B814</t>
  </si>
  <si>
    <t>Finanszírozási bevételek összesen:</t>
  </si>
  <si>
    <t>Költségvetési bevételek mindösszesen</t>
  </si>
  <si>
    <t>B112</t>
  </si>
  <si>
    <t>Köznevelési feladatok támogatása</t>
  </si>
  <si>
    <t>B404</t>
  </si>
  <si>
    <t>Tulajdonosi bevétel (osztalék)</t>
  </si>
  <si>
    <t>Előző évi ktgvetési maradvány igénybevét.</t>
  </si>
  <si>
    <t>B401</t>
  </si>
  <si>
    <t>Készletértékesités ellenértéke</t>
  </si>
  <si>
    <t>B411</t>
  </si>
  <si>
    <t>Egyéb működési bevétel</t>
  </si>
  <si>
    <t>Módosított EI</t>
  </si>
  <si>
    <t>B115</t>
  </si>
  <si>
    <t>Működési célú kiegészítő támogatás</t>
  </si>
  <si>
    <t>B116</t>
  </si>
  <si>
    <t>Elszámolásból származó bevétel</t>
  </si>
  <si>
    <t>B25</t>
  </si>
  <si>
    <t>Teljesítés</t>
  </si>
  <si>
    <t>B52</t>
  </si>
  <si>
    <t>Ingatlan értékesítés</t>
  </si>
  <si>
    <t>B53</t>
  </si>
  <si>
    <t>Egyéb tárgyi eszk.ért.</t>
  </si>
  <si>
    <t>B8131</t>
  </si>
  <si>
    <t>B81</t>
  </si>
  <si>
    <t>Áht-n belüli megelőlegezés</t>
  </si>
  <si>
    <t>Egyéb működési támogatás összesen:</t>
  </si>
  <si>
    <t>Közhatalmi bevételek összesen:</t>
  </si>
  <si>
    <t>Működési bevételek összesen:</t>
  </si>
  <si>
    <t>B7</t>
  </si>
  <si>
    <t>Felhalmozási célú átvett pe.</t>
  </si>
  <si>
    <t>B1131</t>
  </si>
  <si>
    <t>B1132</t>
  </si>
  <si>
    <t>Szoc. és gyermekjólét tám</t>
  </si>
  <si>
    <t>Önkormányzatok gyermekétkeztetési tám.</t>
  </si>
  <si>
    <t>Márianosztra Község Önkormányzatának 2020. évi költségvetési bevételek teljesítése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</si>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</sst>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Border="1"/>
    <xf numFmtId="0" fontId="0" fillId="0" borderId="0" xfId="0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4" workbookViewId="0">
      <selection activeCell="G1" sqref="G1:H1"/>
    </sheetView>
  </sheetViews>
  <sheetFormatPr defaultRowHeight="14.5" x14ac:dyDescent="0.35"/>
  <cols>
    <col min="1" max="1" width="6.453125" customWidth="1"/>
    <col min="4" max="4" width="16.453125" customWidth="1"/>
    <col min="5" max="5" width="6.81640625" customWidth="1"/>
    <col min="6" max="6" width="13.26953125" customWidth="1"/>
    <col min="7" max="7" width="14" customWidth="1"/>
    <col min="8" max="8" width="13.7265625" customWidth="1"/>
  </cols>
  <sheetData>
    <row r="1" spans="1:10" x14ac:dyDescent="0.35">
      <c r="A1" s="9" t="s">
        <v>65</v>
      </c>
      <c r="B1" s="10"/>
      <c r="C1" s="10"/>
      <c r="D1" s="10"/>
      <c r="E1" s="11"/>
      <c r="F1" s="2"/>
      <c r="G1" s="17" t="s">
        <v>66</v>
      </c>
      <c r="H1" s="17"/>
      <c r="I1" s="8"/>
      <c r="J1" s="8"/>
    </row>
    <row r="2" spans="1:10" x14ac:dyDescent="0.35">
      <c r="A2" s="12"/>
      <c r="B2" s="13"/>
      <c r="C2" s="13"/>
      <c r="D2" s="13"/>
      <c r="E2" s="14"/>
      <c r="F2" s="2"/>
      <c r="G2" s="15"/>
      <c r="H2" s="16"/>
    </row>
    <row r="3" spans="1:10" x14ac:dyDescent="0.35">
      <c r="A3" s="2"/>
      <c r="B3" s="2"/>
      <c r="C3" s="2"/>
      <c r="D3" s="2"/>
      <c r="E3" s="2"/>
      <c r="F3" s="4" t="s">
        <v>0</v>
      </c>
      <c r="G3" s="4" t="s">
        <v>42</v>
      </c>
      <c r="H3" s="4" t="s">
        <v>48</v>
      </c>
    </row>
    <row r="4" spans="1:10" x14ac:dyDescent="0.35">
      <c r="A4" s="2" t="s">
        <v>13</v>
      </c>
      <c r="B4" s="2" t="s">
        <v>29</v>
      </c>
      <c r="C4" s="2"/>
      <c r="D4" s="2"/>
      <c r="E4" s="2"/>
      <c r="F4" s="2">
        <v>71682580</v>
      </c>
      <c r="G4" s="2">
        <v>99562709</v>
      </c>
      <c r="H4" s="2">
        <v>99562709</v>
      </c>
    </row>
    <row r="5" spans="1:10" x14ac:dyDescent="0.35">
      <c r="A5" s="2" t="s">
        <v>33</v>
      </c>
      <c r="B5" s="2" t="s">
        <v>34</v>
      </c>
      <c r="C5" s="2"/>
      <c r="D5" s="2"/>
      <c r="E5" s="2"/>
      <c r="F5" s="2">
        <v>15666350</v>
      </c>
      <c r="G5" s="2">
        <v>16635070</v>
      </c>
      <c r="H5" s="2">
        <v>16635070</v>
      </c>
    </row>
    <row r="6" spans="1:10" x14ac:dyDescent="0.35">
      <c r="A6" s="2" t="s">
        <v>61</v>
      </c>
      <c r="B6" s="2" t="s">
        <v>63</v>
      </c>
      <c r="C6" s="2"/>
      <c r="D6" s="2"/>
      <c r="E6" s="2"/>
      <c r="F6" s="2">
        <v>4481000</v>
      </c>
      <c r="G6" s="2">
        <v>4481000</v>
      </c>
      <c r="H6" s="2">
        <v>4481000</v>
      </c>
    </row>
    <row r="7" spans="1:10" x14ac:dyDescent="0.35">
      <c r="A7" s="2" t="s">
        <v>62</v>
      </c>
      <c r="B7" s="2" t="s">
        <v>64</v>
      </c>
      <c r="C7" s="2"/>
      <c r="D7" s="2"/>
      <c r="E7" s="2"/>
      <c r="F7" s="2">
        <v>2443480</v>
      </c>
      <c r="G7" s="2">
        <v>4134598</v>
      </c>
      <c r="H7" s="2">
        <v>4134598</v>
      </c>
    </row>
    <row r="8" spans="1:10" x14ac:dyDescent="0.35">
      <c r="A8" s="2" t="s">
        <v>14</v>
      </c>
      <c r="B8" s="2" t="s">
        <v>1</v>
      </c>
      <c r="C8" s="2"/>
      <c r="D8" s="2"/>
      <c r="E8" s="2"/>
      <c r="F8" s="2">
        <v>1800000</v>
      </c>
      <c r="G8" s="2">
        <v>2309858</v>
      </c>
      <c r="H8" s="2">
        <v>2309858</v>
      </c>
    </row>
    <row r="9" spans="1:10" x14ac:dyDescent="0.35">
      <c r="A9" s="2" t="s">
        <v>43</v>
      </c>
      <c r="B9" s="2" t="s">
        <v>44</v>
      </c>
      <c r="C9" s="2"/>
      <c r="D9" s="2"/>
      <c r="E9" s="2"/>
      <c r="F9" s="2">
        <v>0</v>
      </c>
      <c r="G9" s="2">
        <v>819150</v>
      </c>
      <c r="H9" s="2">
        <v>819150</v>
      </c>
    </row>
    <row r="10" spans="1:10" x14ac:dyDescent="0.35">
      <c r="A10" s="2" t="s">
        <v>45</v>
      </c>
      <c r="B10" s="2" t="s">
        <v>46</v>
      </c>
      <c r="C10" s="2"/>
      <c r="D10" s="2"/>
      <c r="E10" s="2"/>
      <c r="F10" s="2"/>
      <c r="G10" s="2"/>
      <c r="H10" s="2"/>
    </row>
    <row r="11" spans="1:10" x14ac:dyDescent="0.35">
      <c r="A11" s="2" t="s">
        <v>15</v>
      </c>
      <c r="B11" s="1" t="s">
        <v>56</v>
      </c>
      <c r="C11" s="2"/>
      <c r="D11" s="2"/>
      <c r="E11" s="2"/>
      <c r="F11" s="1">
        <f>SUM(F4:F10)</f>
        <v>96073410</v>
      </c>
      <c r="G11" s="1">
        <f>SUM(G4:G10)</f>
        <v>127942385</v>
      </c>
      <c r="H11" s="1">
        <f>SUM(H4:H10)</f>
        <v>127942385</v>
      </c>
    </row>
    <row r="12" spans="1:10" x14ac:dyDescent="0.35">
      <c r="A12" s="2" t="s">
        <v>16</v>
      </c>
      <c r="B12" s="1" t="s">
        <v>2</v>
      </c>
      <c r="C12" s="2"/>
      <c r="D12" s="2"/>
      <c r="E12" s="2"/>
      <c r="F12" s="1">
        <v>15612000</v>
      </c>
      <c r="G12" s="2">
        <v>18940394</v>
      </c>
      <c r="H12" s="2">
        <v>21859672</v>
      </c>
    </row>
    <row r="13" spans="1:10" x14ac:dyDescent="0.35">
      <c r="A13" s="2"/>
      <c r="B13" s="1" t="s">
        <v>2</v>
      </c>
      <c r="C13" s="2"/>
      <c r="D13" s="2"/>
      <c r="E13" s="2"/>
      <c r="F13" s="1">
        <f>SUM(F11:F12)</f>
        <v>111685410</v>
      </c>
      <c r="G13" s="1">
        <f>SUM(G11:G12)</f>
        <v>146882779</v>
      </c>
      <c r="H13" s="1">
        <f>SUM(H11:H12)</f>
        <v>149802057</v>
      </c>
    </row>
    <row r="14" spans="1:10" x14ac:dyDescent="0.35">
      <c r="A14" s="2" t="s">
        <v>47</v>
      </c>
      <c r="B14" s="1" t="s">
        <v>3</v>
      </c>
      <c r="C14" s="2"/>
      <c r="D14" s="2"/>
      <c r="E14" s="2"/>
      <c r="F14" s="1">
        <v>0</v>
      </c>
      <c r="G14" s="1">
        <v>3110000</v>
      </c>
      <c r="H14" s="1">
        <v>21860649</v>
      </c>
    </row>
    <row r="15" spans="1:10" x14ac:dyDescent="0.35">
      <c r="A15" s="2" t="s">
        <v>17</v>
      </c>
      <c r="B15" s="1" t="s">
        <v>4</v>
      </c>
      <c r="C15" s="2"/>
      <c r="D15" s="2"/>
      <c r="E15" s="2"/>
      <c r="F15" s="3">
        <v>3354000</v>
      </c>
      <c r="G15" s="2">
        <v>3354000</v>
      </c>
      <c r="H15" s="2">
        <v>3849699</v>
      </c>
    </row>
    <row r="16" spans="1:10" x14ac:dyDescent="0.35">
      <c r="A16" s="2" t="s">
        <v>18</v>
      </c>
      <c r="B16" s="1" t="s">
        <v>5</v>
      </c>
      <c r="C16" s="2"/>
      <c r="D16" s="2"/>
      <c r="E16" s="2"/>
      <c r="F16" s="3">
        <v>17000000</v>
      </c>
      <c r="G16" s="2">
        <v>17000000</v>
      </c>
      <c r="H16" s="2">
        <v>19154621</v>
      </c>
    </row>
    <row r="17" spans="1:8" x14ac:dyDescent="0.35">
      <c r="A17" s="2" t="s">
        <v>19</v>
      </c>
      <c r="B17" s="1" t="s">
        <v>6</v>
      </c>
      <c r="C17" s="2"/>
      <c r="D17" s="2"/>
      <c r="E17" s="2"/>
      <c r="F17" s="3">
        <v>2500000</v>
      </c>
      <c r="G17" s="2">
        <v>0</v>
      </c>
      <c r="H17" s="2">
        <v>0</v>
      </c>
    </row>
    <row r="18" spans="1:8" x14ac:dyDescent="0.35">
      <c r="A18" s="2" t="s">
        <v>20</v>
      </c>
      <c r="B18" s="1" t="s">
        <v>7</v>
      </c>
      <c r="C18" s="2"/>
      <c r="D18" s="2"/>
      <c r="E18" s="2"/>
      <c r="F18" s="3">
        <v>200000</v>
      </c>
      <c r="G18" s="2">
        <v>200000</v>
      </c>
      <c r="H18" s="2">
        <v>170729</v>
      </c>
    </row>
    <row r="19" spans="1:8" x14ac:dyDescent="0.35">
      <c r="A19" s="2"/>
      <c r="B19" s="1" t="s">
        <v>57</v>
      </c>
      <c r="C19" s="2"/>
      <c r="D19" s="2"/>
      <c r="E19" s="2"/>
      <c r="F19" s="1">
        <f>SUM(F15:F18)</f>
        <v>23054000</v>
      </c>
      <c r="G19" s="1">
        <f>SUM(G15:G18)</f>
        <v>20554000</v>
      </c>
      <c r="H19" s="1">
        <f>SUM(H15:H18)</f>
        <v>23175049</v>
      </c>
    </row>
    <row r="20" spans="1:8" x14ac:dyDescent="0.35">
      <c r="A20" s="2" t="s">
        <v>38</v>
      </c>
      <c r="B20" s="1" t="s">
        <v>39</v>
      </c>
      <c r="C20" s="2"/>
      <c r="D20" s="2"/>
      <c r="E20" s="2"/>
      <c r="F20" s="3">
        <v>500000</v>
      </c>
      <c r="G20" s="2">
        <v>500000</v>
      </c>
      <c r="H20" s="2">
        <v>610124</v>
      </c>
    </row>
    <row r="21" spans="1:8" x14ac:dyDescent="0.35">
      <c r="A21" s="2" t="s">
        <v>21</v>
      </c>
      <c r="B21" s="1" t="s">
        <v>8</v>
      </c>
      <c r="C21" s="2"/>
      <c r="D21" s="2"/>
      <c r="E21" s="2"/>
      <c r="F21" s="3">
        <v>400000</v>
      </c>
      <c r="G21" s="2">
        <v>400000</v>
      </c>
      <c r="H21" s="2">
        <v>1684202</v>
      </c>
    </row>
    <row r="22" spans="1:8" x14ac:dyDescent="0.35">
      <c r="A22" s="2" t="s">
        <v>22</v>
      </c>
      <c r="B22" s="1" t="s">
        <v>9</v>
      </c>
      <c r="C22" s="2"/>
      <c r="D22" s="2"/>
      <c r="E22" s="2"/>
      <c r="F22" s="3">
        <v>400000</v>
      </c>
      <c r="G22" s="2">
        <v>400000</v>
      </c>
      <c r="H22" s="2">
        <v>1085685</v>
      </c>
    </row>
    <row r="23" spans="1:8" x14ac:dyDescent="0.35">
      <c r="A23" s="2" t="s">
        <v>35</v>
      </c>
      <c r="B23" s="1" t="s">
        <v>36</v>
      </c>
      <c r="C23" s="2"/>
      <c r="D23" s="2"/>
      <c r="E23" s="2"/>
      <c r="F23" s="3">
        <v>400000</v>
      </c>
      <c r="G23" s="2">
        <v>8507910</v>
      </c>
      <c r="H23" s="2">
        <v>8507910</v>
      </c>
    </row>
    <row r="24" spans="1:8" x14ac:dyDescent="0.35">
      <c r="A24" s="2" t="s">
        <v>23</v>
      </c>
      <c r="B24" s="1" t="s">
        <v>10</v>
      </c>
      <c r="C24" s="2"/>
      <c r="D24" s="2"/>
      <c r="E24" s="2"/>
      <c r="F24" s="3">
        <v>100000</v>
      </c>
      <c r="G24" s="2">
        <v>100000</v>
      </c>
      <c r="H24" s="2">
        <v>93900</v>
      </c>
    </row>
    <row r="25" spans="1:8" x14ac:dyDescent="0.35">
      <c r="A25" s="2" t="s">
        <v>24</v>
      </c>
      <c r="B25" s="1" t="s">
        <v>12</v>
      </c>
      <c r="C25" s="2"/>
      <c r="D25" s="2"/>
      <c r="E25" s="2"/>
      <c r="F25" s="3">
        <v>27000</v>
      </c>
      <c r="G25" s="2">
        <v>27000</v>
      </c>
      <c r="H25" s="2">
        <v>577324</v>
      </c>
    </row>
    <row r="26" spans="1:8" x14ac:dyDescent="0.35">
      <c r="A26" s="2" t="s">
        <v>25</v>
      </c>
      <c r="B26" s="1" t="s">
        <v>11</v>
      </c>
      <c r="C26" s="2"/>
      <c r="D26" s="2"/>
      <c r="E26" s="2"/>
      <c r="F26" s="3">
        <v>5000</v>
      </c>
      <c r="G26" s="2">
        <v>5000</v>
      </c>
      <c r="H26" s="2">
        <v>46</v>
      </c>
    </row>
    <row r="27" spans="1:8" x14ac:dyDescent="0.35">
      <c r="A27" s="2" t="s">
        <v>40</v>
      </c>
      <c r="B27" s="1" t="s">
        <v>41</v>
      </c>
      <c r="C27" s="2"/>
      <c r="D27" s="2"/>
      <c r="E27" s="2"/>
      <c r="F27" s="3">
        <v>0</v>
      </c>
      <c r="G27" s="2">
        <v>5000</v>
      </c>
      <c r="H27" s="2">
        <v>155440</v>
      </c>
    </row>
    <row r="28" spans="1:8" x14ac:dyDescent="0.35">
      <c r="A28" s="2"/>
      <c r="B28" s="1" t="s">
        <v>58</v>
      </c>
      <c r="C28" s="2"/>
      <c r="D28" s="2"/>
      <c r="E28" s="2"/>
      <c r="F28" s="1">
        <f>SUM(F20:F27)</f>
        <v>1832000</v>
      </c>
      <c r="G28" s="1">
        <f>SUM(G20:G27)</f>
        <v>9944910</v>
      </c>
      <c r="H28" s="1">
        <f>SUM(H20:H27)</f>
        <v>12714631</v>
      </c>
    </row>
    <row r="29" spans="1:8" x14ac:dyDescent="0.35">
      <c r="A29" s="2" t="s">
        <v>49</v>
      </c>
      <c r="B29" s="1" t="s">
        <v>50</v>
      </c>
      <c r="C29" s="2"/>
      <c r="D29" s="2"/>
      <c r="E29" s="2"/>
      <c r="F29" s="1"/>
      <c r="G29" s="2"/>
      <c r="H29" s="2"/>
    </row>
    <row r="30" spans="1:8" x14ac:dyDescent="0.35">
      <c r="A30" s="2" t="s">
        <v>51</v>
      </c>
      <c r="B30" s="1" t="s">
        <v>52</v>
      </c>
      <c r="C30" s="2"/>
      <c r="D30" s="2"/>
      <c r="E30" s="2"/>
      <c r="F30" s="1"/>
      <c r="G30" s="2"/>
      <c r="H30" s="2"/>
    </row>
    <row r="31" spans="1:8" x14ac:dyDescent="0.35">
      <c r="A31" s="2" t="s">
        <v>27</v>
      </c>
      <c r="B31" s="1" t="s">
        <v>26</v>
      </c>
      <c r="C31" s="2"/>
      <c r="D31" s="2"/>
      <c r="E31" s="2"/>
      <c r="F31" s="1">
        <v>500000</v>
      </c>
      <c r="G31" s="1">
        <v>717320</v>
      </c>
      <c r="H31" s="1">
        <v>336792</v>
      </c>
    </row>
    <row r="32" spans="1:8" x14ac:dyDescent="0.35">
      <c r="A32" s="2" t="s">
        <v>59</v>
      </c>
      <c r="B32" s="1" t="s">
        <v>60</v>
      </c>
      <c r="C32" s="2"/>
      <c r="D32" s="2"/>
      <c r="E32" s="2"/>
      <c r="F32" s="1"/>
      <c r="G32" s="2"/>
      <c r="H32" s="1"/>
    </row>
    <row r="33" spans="1:8" x14ac:dyDescent="0.35">
      <c r="A33" s="2"/>
      <c r="B33" s="1" t="s">
        <v>28</v>
      </c>
      <c r="C33" s="2"/>
      <c r="D33" s="2"/>
      <c r="E33" s="2"/>
      <c r="F33" s="1">
        <f>SUM(F13+F14+F19+F28+F29+F30+F31+F32)</f>
        <v>137071410</v>
      </c>
      <c r="G33" s="1">
        <f>SUM(G13+G14+G19+G28+G29+G30+G31+G32)</f>
        <v>181209009</v>
      </c>
      <c r="H33" s="1">
        <f>SUM(H13+H14+H19+H28+H29+H30+H31+H32)</f>
        <v>207889178</v>
      </c>
    </row>
    <row r="34" spans="1:8" x14ac:dyDescent="0.35">
      <c r="A34" s="2" t="s">
        <v>53</v>
      </c>
      <c r="B34" s="2" t="s">
        <v>37</v>
      </c>
      <c r="C34" s="2"/>
      <c r="D34" s="2"/>
      <c r="E34" s="2"/>
      <c r="F34" s="2">
        <v>39814773</v>
      </c>
      <c r="G34" s="2">
        <v>39814773</v>
      </c>
      <c r="H34" s="2">
        <v>39062729</v>
      </c>
    </row>
    <row r="35" spans="1:8" x14ac:dyDescent="0.35">
      <c r="A35" s="2" t="s">
        <v>30</v>
      </c>
      <c r="B35" s="2" t="s">
        <v>55</v>
      </c>
      <c r="C35" s="2"/>
      <c r="D35" s="2"/>
      <c r="E35" s="2"/>
      <c r="F35" s="2"/>
      <c r="G35" s="2"/>
      <c r="H35" s="2">
        <v>5392512</v>
      </c>
    </row>
    <row r="36" spans="1:8" x14ac:dyDescent="0.35">
      <c r="A36" s="5" t="s">
        <v>54</v>
      </c>
      <c r="B36" s="6" t="s">
        <v>31</v>
      </c>
      <c r="C36" s="2"/>
      <c r="D36" s="2"/>
      <c r="E36" s="2"/>
      <c r="F36" s="6">
        <f>SUM(F34)</f>
        <v>39814773</v>
      </c>
      <c r="G36" s="6">
        <f>SUM(G34+G35)</f>
        <v>39814773</v>
      </c>
      <c r="H36" s="6">
        <f>SUM(H34+H35)</f>
        <v>44455241</v>
      </c>
    </row>
    <row r="37" spans="1:8" x14ac:dyDescent="0.35">
      <c r="A37" s="2"/>
      <c r="B37" s="1" t="s">
        <v>32</v>
      </c>
      <c r="C37" s="2"/>
      <c r="D37" s="2"/>
      <c r="E37" s="2"/>
      <c r="F37" s="1">
        <f>SUM(F33+F36)</f>
        <v>176886183</v>
      </c>
      <c r="G37" s="1">
        <f t="shared" ref="G37" si="0">SUM(G33+G36)</f>
        <v>221023782</v>
      </c>
      <c r="H37" s="1">
        <f t="shared" ref="H37" si="1">SUM(H33+H36)</f>
        <v>252344419</v>
      </c>
    </row>
    <row r="41" spans="1:8" x14ac:dyDescent="0.35">
      <c r="D41" s="7"/>
    </row>
  </sheetData>
  <mergeCells count="3">
    <mergeCell ref="A1:E2"/>
    <mergeCell ref="G1:H1"/>
    <mergeCell ref="G2:H2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Marianosztra</dc:creator>
  <cp:lastModifiedBy>aaa</cp:lastModifiedBy>
  <cp:lastPrinted>2021-05-19T07:39:50Z</cp:lastPrinted>
  <dcterms:created xsi:type="dcterms:W3CDTF">2016-02-08T12:03:56Z</dcterms:created>
  <dcterms:modified xsi:type="dcterms:W3CDTF">2021-05-26T09:23:43Z</dcterms:modified>
</cp:coreProperties>
</file>