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ztal\márianosztra\2020.évi zárszámadás.loclex\"/>
    </mc:Choice>
  </mc:AlternateContent>
  <bookViews>
    <workbookView xWindow="0" yWindow="0" windowWidth="19200" windowHeight="6730"/>
  </bookViews>
  <sheets>
    <sheet name="13. mellékl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59" i="1"/>
  <c r="D58" i="1"/>
  <c r="D57" i="1"/>
  <c r="D56" i="1"/>
  <c r="D55" i="1"/>
  <c r="D30" i="1"/>
  <c r="D85" i="1" l="1"/>
  <c r="D79" i="1"/>
  <c r="B69" i="1"/>
  <c r="D43" i="1"/>
  <c r="D42" i="1"/>
  <c r="D54" i="1"/>
  <c r="D53" i="1"/>
  <c r="C36" i="1"/>
  <c r="D35" i="1"/>
  <c r="B36" i="1" l="1"/>
  <c r="D34" i="1" l="1"/>
  <c r="D80" i="1"/>
  <c r="C80" i="1"/>
  <c r="B80" i="1"/>
  <c r="D62" i="1" l="1"/>
  <c r="D52" i="1"/>
  <c r="D51" i="1"/>
  <c r="D50" i="1"/>
  <c r="D49" i="1"/>
  <c r="D48" i="1"/>
  <c r="D61" i="1" l="1"/>
  <c r="D60" i="1"/>
  <c r="D47" i="1"/>
  <c r="D46" i="1"/>
  <c r="D45" i="1"/>
  <c r="D44" i="1"/>
  <c r="D36" i="1"/>
  <c r="D86" i="1" s="1"/>
  <c r="D33" i="1"/>
  <c r="D32" i="1"/>
  <c r="D31" i="1"/>
  <c r="D29" i="1"/>
  <c r="D28" i="1"/>
  <c r="D27" i="1"/>
  <c r="D26" i="1"/>
  <c r="D24" i="1"/>
  <c r="D23" i="1"/>
  <c r="D22" i="1"/>
  <c r="D21" i="1"/>
  <c r="D20" i="1"/>
  <c r="D19" i="1"/>
  <c r="D18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<sst xmlns="http://schemas.openxmlformats.org/spreadsheetml/2006/main" count="80" uniqueCount="79">
  <si>
    <t>A/II/1. Ingatlanok és kapcs. vagyoni értékű jogok</t>
  </si>
  <si>
    <t>Megnevezés</t>
  </si>
  <si>
    <t>Bruttó érték</t>
  </si>
  <si>
    <t>Écs.</t>
  </si>
  <si>
    <t>Nettó érték</t>
  </si>
  <si>
    <t>Korlátozottan forgalomképes ingatlanok és kapcs.vagy.ért.jogok</t>
  </si>
  <si>
    <t>Urnahely</t>
  </si>
  <si>
    <t>Óvoda</t>
  </si>
  <si>
    <t>Orvosi Rendelő</t>
  </si>
  <si>
    <t>Iskola</t>
  </si>
  <si>
    <t>Sporttelep</t>
  </si>
  <si>
    <t>Ravatalozó</t>
  </si>
  <si>
    <t>Szellőztető</t>
  </si>
  <si>
    <t>Forgalom képes ingatlanok és vagy.é.jog.</t>
  </si>
  <si>
    <t>Beépítetlen belterületi föld</t>
  </si>
  <si>
    <t>Szántó, kert gyümölcsös</t>
  </si>
  <si>
    <t>Kisvasút</t>
  </si>
  <si>
    <t>Tűzoltószertár</t>
  </si>
  <si>
    <t>Faluház</t>
  </si>
  <si>
    <t>Üzlet</t>
  </si>
  <si>
    <t>Kisépület</t>
  </si>
  <si>
    <t>Trafik</t>
  </si>
  <si>
    <t>Forgalom képtelen ingatlanok és kapcs. vagy.ért.jogok</t>
  </si>
  <si>
    <t>Szennyvízcsatorna hálózat</t>
  </si>
  <si>
    <t>Játszótér</t>
  </si>
  <si>
    <t>Buszváró</t>
  </si>
  <si>
    <t>Községháza</t>
  </si>
  <si>
    <t>Belterületi utak</t>
  </si>
  <si>
    <t>Vízfolyás</t>
  </si>
  <si>
    <t>Külterületi földút</t>
  </si>
  <si>
    <t>Közterek</t>
  </si>
  <si>
    <t>Összesen:</t>
  </si>
  <si>
    <t>A/II/2. Gépek, berendezések, felszerelések és járművek</t>
  </si>
  <si>
    <t>Forgalom képes tárgyi eszközök</t>
  </si>
  <si>
    <t>Játszótéri eszközök</t>
  </si>
  <si>
    <t>Mosogató (ipari)</t>
  </si>
  <si>
    <t>Hobbi fóliaház</t>
  </si>
  <si>
    <t>Mobilgombaház</t>
  </si>
  <si>
    <t>Fűkasza</t>
  </si>
  <si>
    <t>Fűnyíró traktor</t>
  </si>
  <si>
    <t>Traktor talajmaróval</t>
  </si>
  <si>
    <t>Szilvásí portré</t>
  </si>
  <si>
    <t>Nagy L szobor</t>
  </si>
  <si>
    <t xml:space="preserve">Traktor </t>
  </si>
  <si>
    <t>Eszközök összesen:</t>
  </si>
  <si>
    <t>HACC program</t>
  </si>
  <si>
    <t>Rendezési terv</t>
  </si>
  <si>
    <t>Ingatlan vagyon</t>
  </si>
  <si>
    <t>Öko forrás program</t>
  </si>
  <si>
    <t>Eü.program</t>
  </si>
  <si>
    <t>Egészségterv</t>
  </si>
  <si>
    <t>Digitális térkép</t>
  </si>
  <si>
    <t>Telep rend.terv</t>
  </si>
  <si>
    <t>Szellemi termék összesen:</t>
  </si>
  <si>
    <t>A/II/4. Beruházások, felújítások</t>
  </si>
  <si>
    <t xml:space="preserve">Folyamatban maradó beruházás </t>
  </si>
  <si>
    <t>Tárgyi eszközök összesen:</t>
  </si>
  <si>
    <t>Ágdaráló</t>
  </si>
  <si>
    <t>Lépcsőlift</t>
  </si>
  <si>
    <t>Könyvtár bútor</t>
  </si>
  <si>
    <t>Komopsztáló</t>
  </si>
  <si>
    <t>Akadálymentes lépcsőlift</t>
  </si>
  <si>
    <t>Fiat Ducato</t>
  </si>
  <si>
    <t>Településrendezési terv</t>
  </si>
  <si>
    <t>Szelektív hulladékgyűjtő</t>
  </si>
  <si>
    <t>Buszmegálló</t>
  </si>
  <si>
    <t>Rotációs kapa</t>
  </si>
  <si>
    <t>Forgótányér játékelem</t>
  </si>
  <si>
    <t>Kamerarendszer</t>
  </si>
  <si>
    <t>Teljesen 0-írt eszközök</t>
  </si>
  <si>
    <t>Tartós részesedés</t>
  </si>
  <si>
    <t>Tolólap</t>
  </si>
  <si>
    <t>Pótkocsi</t>
  </si>
  <si>
    <t>Halotthűtő</t>
  </si>
  <si>
    <t>Polcrendszer</t>
  </si>
  <si>
    <t>Napelemes rendszer</t>
  </si>
  <si>
    <t>Traktor</t>
  </si>
  <si>
    <t>13. melléklet</t>
  </si>
  <si>
    <t>Márianosztra Község Önkormányzata 2020. évi vagyonkimutatása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</si>
</sst>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/>
    <xf numFmtId="164" fontId="3" fillId="0" borderId="1" xfId="0" applyNumberFormat="1" applyFont="1" applyBorder="1"/>
    <xf numFmtId="0" fontId="0" fillId="3" borderId="1" xfId="0" applyFill="1" applyBorder="1"/>
    <xf numFmtId="164" fontId="0" fillId="3" borderId="1" xfId="0" applyNumberFormat="1" applyFill="1" applyBorder="1"/>
    <xf numFmtId="3" fontId="1" fillId="3" borderId="1" xfId="1" applyNumberFormat="1" applyFont="1" applyFill="1" applyBorder="1"/>
    <xf numFmtId="3" fontId="2" fillId="3" borderId="1" xfId="1" applyNumberFormat="1" applyFont="1" applyFill="1" applyBorder="1"/>
    <xf numFmtId="0" fontId="0" fillId="3" borderId="1" xfId="1" applyFont="1" applyFill="1" applyBorder="1"/>
    <xf numFmtId="0" fontId="3" fillId="3" borderId="1" xfId="1" applyFont="1" applyFill="1" applyBorder="1"/>
    <xf numFmtId="164" fontId="3" fillId="3" borderId="1" xfId="1" applyNumberFormat="1" applyFont="1" applyFill="1" applyBorder="1"/>
    <xf numFmtId="0" fontId="2" fillId="3" borderId="1" xfId="1" applyFont="1" applyFill="1" applyBorder="1"/>
    <xf numFmtId="164" fontId="1" fillId="3" borderId="1" xfId="1" applyNumberFormat="1" applyFont="1" applyFill="1" applyBorder="1"/>
    <xf numFmtId="164" fontId="4" fillId="0" borderId="4" xfId="0" applyNumberFormat="1" applyFont="1" applyBorder="1"/>
    <xf numFmtId="3" fontId="0" fillId="0" borderId="1" xfId="0" applyNumberFormat="1" applyFont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Font="1" applyBorder="1"/>
    <xf numFmtId="3" fontId="1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5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horizontal="right" vertical="center"/>
    </xf>
    <xf numFmtId="37" fontId="0" fillId="0" borderId="1" xfId="0" applyNumberFormat="1" applyBorder="1"/>
    <xf numFmtId="164" fontId="5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2">
    <cellStyle name="Normál" xfId="0" builtinId="0"/>
    <cellStyle name="Semleges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A10" workbookViewId="0">
      <selection activeCell="E66" sqref="E66"/>
    </sheetView>
  </sheetViews>
  <sheetFormatPr defaultRowHeight="14.5" x14ac:dyDescent="0.35"/>
  <cols>
    <col min="1" max="1" width="25.26953125" customWidth="1"/>
    <col min="2" max="2" width="14.54296875" customWidth="1"/>
    <col min="3" max="3" width="15" customWidth="1"/>
    <col min="4" max="4" width="23.1796875" customWidth="1"/>
  </cols>
  <sheetData>
    <row r="1" spans="1:7" x14ac:dyDescent="0.35">
      <c r="D1" s="41" t="s">
        <v>77</v>
      </c>
      <c r="E1" s="29"/>
      <c r="F1" s="29"/>
      <c r="G1" s="29"/>
    </row>
    <row r="2" spans="1:7" x14ac:dyDescent="0.35">
      <c r="D2" s="28"/>
    </row>
    <row r="3" spans="1:7" ht="18.5" customHeight="1" x14ac:dyDescent="0.45">
      <c r="A3" s="39" t="s">
        <v>78</v>
      </c>
      <c r="B3" s="39"/>
      <c r="C3" s="39"/>
      <c r="D3" s="39"/>
    </row>
    <row r="4" spans="1:7" x14ac:dyDescent="0.35">
      <c r="A4" s="1"/>
      <c r="B4" s="1"/>
      <c r="C4" s="1"/>
      <c r="D4" s="1"/>
    </row>
    <row r="5" spans="1:7" x14ac:dyDescent="0.35">
      <c r="A5" s="40" t="s">
        <v>0</v>
      </c>
      <c r="B5" s="40"/>
      <c r="C5" s="40"/>
      <c r="D5" s="40"/>
    </row>
    <row r="7" spans="1:7" x14ac:dyDescent="0.35">
      <c r="A7" s="2" t="s">
        <v>1</v>
      </c>
      <c r="B7" s="22" t="s">
        <v>2</v>
      </c>
      <c r="C7" s="22" t="s">
        <v>3</v>
      </c>
      <c r="D7" s="22" t="s">
        <v>4</v>
      </c>
    </row>
    <row r="8" spans="1:7" ht="46.5" customHeight="1" x14ac:dyDescent="0.35">
      <c r="A8" s="3" t="s">
        <v>5</v>
      </c>
      <c r="B8" s="4"/>
      <c r="C8" s="4"/>
      <c r="D8" s="4"/>
    </row>
    <row r="9" spans="1:7" x14ac:dyDescent="0.35">
      <c r="A9" s="5" t="s">
        <v>6</v>
      </c>
      <c r="B9" s="4">
        <v>400000</v>
      </c>
      <c r="C9" s="4">
        <v>130000</v>
      </c>
      <c r="D9" s="4">
        <f>B9-C9</f>
        <v>270000</v>
      </c>
    </row>
    <row r="10" spans="1:7" x14ac:dyDescent="0.35">
      <c r="A10" s="5" t="s">
        <v>7</v>
      </c>
      <c r="B10" s="4">
        <v>9657943</v>
      </c>
      <c r="C10" s="4">
        <v>2769820</v>
      </c>
      <c r="D10" s="4">
        <f t="shared" ref="D10:D15" si="0">B10-C10</f>
        <v>6888123</v>
      </c>
    </row>
    <row r="11" spans="1:7" x14ac:dyDescent="0.35">
      <c r="A11" s="5" t="s">
        <v>8</v>
      </c>
      <c r="B11" s="4">
        <v>23756756</v>
      </c>
      <c r="C11" s="4">
        <v>2353411</v>
      </c>
      <c r="D11" s="4">
        <f t="shared" si="0"/>
        <v>21403345</v>
      </c>
    </row>
    <row r="12" spans="1:7" x14ac:dyDescent="0.35">
      <c r="A12" s="5" t="s">
        <v>9</v>
      </c>
      <c r="B12" s="4">
        <v>61418271</v>
      </c>
      <c r="C12" s="4">
        <v>6239544</v>
      </c>
      <c r="D12" s="4">
        <f t="shared" si="0"/>
        <v>55178727</v>
      </c>
    </row>
    <row r="13" spans="1:7" x14ac:dyDescent="0.35">
      <c r="A13" s="5" t="s">
        <v>10</v>
      </c>
      <c r="B13" s="4">
        <v>12104010</v>
      </c>
      <c r="C13" s="4">
        <v>3355882</v>
      </c>
      <c r="D13" s="4">
        <f t="shared" si="0"/>
        <v>8748128</v>
      </c>
    </row>
    <row r="14" spans="1:7" x14ac:dyDescent="0.35">
      <c r="A14" s="5" t="s">
        <v>11</v>
      </c>
      <c r="B14" s="4">
        <v>156525</v>
      </c>
      <c r="C14" s="4">
        <v>133622</v>
      </c>
      <c r="D14" s="4">
        <f t="shared" si="0"/>
        <v>22903</v>
      </c>
    </row>
    <row r="15" spans="1:7" x14ac:dyDescent="0.35">
      <c r="A15" s="5" t="s">
        <v>12</v>
      </c>
      <c r="B15" s="4">
        <v>57710</v>
      </c>
      <c r="C15" s="4">
        <v>57710</v>
      </c>
      <c r="D15" s="4">
        <f t="shared" si="0"/>
        <v>0</v>
      </c>
    </row>
    <row r="16" spans="1:7" x14ac:dyDescent="0.35">
      <c r="A16" s="6" t="s">
        <v>13</v>
      </c>
      <c r="B16" s="7"/>
      <c r="C16" s="7"/>
      <c r="D16" s="7"/>
    </row>
    <row r="17" spans="1:4" x14ac:dyDescent="0.35">
      <c r="A17" s="5" t="s">
        <v>14</v>
      </c>
      <c r="B17" s="4">
        <v>33881000</v>
      </c>
      <c r="C17" s="4"/>
      <c r="D17" s="4">
        <v>33881000</v>
      </c>
    </row>
    <row r="18" spans="1:4" x14ac:dyDescent="0.35">
      <c r="A18" s="5" t="s">
        <v>15</v>
      </c>
      <c r="B18" s="4">
        <v>4250000</v>
      </c>
      <c r="C18" s="4">
        <v>0</v>
      </c>
      <c r="D18" s="4">
        <f t="shared" ref="D18:D24" si="1">B18-C18</f>
        <v>4250000</v>
      </c>
    </row>
    <row r="19" spans="1:4" x14ac:dyDescent="0.35">
      <c r="A19" s="5" t="s">
        <v>16</v>
      </c>
      <c r="B19" s="4">
        <v>3765165</v>
      </c>
      <c r="C19" s="4">
        <v>1022672</v>
      </c>
      <c r="D19" s="4">
        <f t="shared" si="1"/>
        <v>2742493</v>
      </c>
    </row>
    <row r="20" spans="1:4" x14ac:dyDescent="0.35">
      <c r="A20" s="5" t="s">
        <v>17</v>
      </c>
      <c r="B20" s="4">
        <v>500000</v>
      </c>
      <c r="C20" s="4">
        <v>42500</v>
      </c>
      <c r="D20" s="4">
        <f t="shared" si="1"/>
        <v>457500</v>
      </c>
    </row>
    <row r="21" spans="1:4" x14ac:dyDescent="0.35">
      <c r="A21" s="5" t="s">
        <v>18</v>
      </c>
      <c r="B21" s="4">
        <v>500000</v>
      </c>
      <c r="C21" s="4">
        <v>227500</v>
      </c>
      <c r="D21" s="4">
        <f t="shared" si="1"/>
        <v>272500</v>
      </c>
    </row>
    <row r="22" spans="1:4" x14ac:dyDescent="0.35">
      <c r="A22" s="5" t="s">
        <v>19</v>
      </c>
      <c r="B22" s="4">
        <v>404136</v>
      </c>
      <c r="C22" s="4">
        <v>287365</v>
      </c>
      <c r="D22" s="4">
        <f t="shared" si="1"/>
        <v>116771</v>
      </c>
    </row>
    <row r="23" spans="1:4" x14ac:dyDescent="0.35">
      <c r="A23" s="5" t="s">
        <v>20</v>
      </c>
      <c r="B23" s="4">
        <v>206000</v>
      </c>
      <c r="C23" s="4">
        <v>151752</v>
      </c>
      <c r="D23" s="4">
        <f t="shared" si="1"/>
        <v>54248</v>
      </c>
    </row>
    <row r="24" spans="1:4" x14ac:dyDescent="0.35">
      <c r="A24" s="5" t="s">
        <v>21</v>
      </c>
      <c r="B24" s="4">
        <v>52006</v>
      </c>
      <c r="C24" s="4">
        <v>52006</v>
      </c>
      <c r="D24" s="4">
        <f t="shared" si="1"/>
        <v>0</v>
      </c>
    </row>
    <row r="25" spans="1:4" ht="49.5" customHeight="1" x14ac:dyDescent="0.35">
      <c r="A25" s="3" t="s">
        <v>22</v>
      </c>
      <c r="B25" s="4"/>
      <c r="C25" s="4"/>
      <c r="D25" s="4"/>
    </row>
    <row r="26" spans="1:4" x14ac:dyDescent="0.35">
      <c r="A26" s="5" t="s">
        <v>23</v>
      </c>
      <c r="B26" s="4">
        <v>214319033</v>
      </c>
      <c r="C26" s="4">
        <v>27861477</v>
      </c>
      <c r="D26" s="4">
        <f>B26-C26</f>
        <v>186457556</v>
      </c>
    </row>
    <row r="27" spans="1:4" x14ac:dyDescent="0.35">
      <c r="A27" s="5" t="s">
        <v>24</v>
      </c>
      <c r="B27" s="4">
        <v>1607189</v>
      </c>
      <c r="C27" s="4">
        <v>317422</v>
      </c>
      <c r="D27" s="4">
        <f t="shared" ref="D27:D35" si="2">B27-C27</f>
        <v>1289767</v>
      </c>
    </row>
    <row r="28" spans="1:4" x14ac:dyDescent="0.35">
      <c r="A28" s="5" t="s">
        <v>25</v>
      </c>
      <c r="B28" s="4">
        <v>1377601</v>
      </c>
      <c r="C28" s="4">
        <v>254650</v>
      </c>
      <c r="D28" s="4">
        <f t="shared" si="2"/>
        <v>1122951</v>
      </c>
    </row>
    <row r="29" spans="1:4" x14ac:dyDescent="0.35">
      <c r="A29" s="5" t="s">
        <v>26</v>
      </c>
      <c r="B29" s="4">
        <v>31726203</v>
      </c>
      <c r="C29" s="4">
        <v>5654368</v>
      </c>
      <c r="D29" s="4">
        <f t="shared" si="2"/>
        <v>26071835</v>
      </c>
    </row>
    <row r="30" spans="1:4" x14ac:dyDescent="0.35">
      <c r="A30" s="8" t="s">
        <v>27</v>
      </c>
      <c r="B30" s="9">
        <v>231860080</v>
      </c>
      <c r="C30" s="9">
        <v>44453194</v>
      </c>
      <c r="D30" s="4">
        <f t="shared" si="2"/>
        <v>187406886</v>
      </c>
    </row>
    <row r="31" spans="1:4" x14ac:dyDescent="0.35">
      <c r="A31" s="5" t="s">
        <v>28</v>
      </c>
      <c r="B31" s="4">
        <v>7151000</v>
      </c>
      <c r="C31" s="4">
        <v>0</v>
      </c>
      <c r="D31" s="4">
        <f t="shared" si="2"/>
        <v>7151000</v>
      </c>
    </row>
    <row r="32" spans="1:4" x14ac:dyDescent="0.35">
      <c r="A32" s="5" t="s">
        <v>29</v>
      </c>
      <c r="B32" s="4">
        <v>36019252</v>
      </c>
      <c r="C32" s="4">
        <v>0</v>
      </c>
      <c r="D32" s="4">
        <f t="shared" si="2"/>
        <v>36019252</v>
      </c>
    </row>
    <row r="33" spans="1:4" x14ac:dyDescent="0.35">
      <c r="A33" s="8" t="s">
        <v>30</v>
      </c>
      <c r="B33" s="9">
        <v>125221000</v>
      </c>
      <c r="C33" s="9">
        <v>0</v>
      </c>
      <c r="D33" s="4">
        <f t="shared" si="2"/>
        <v>125221000</v>
      </c>
    </row>
    <row r="34" spans="1:4" x14ac:dyDescent="0.35">
      <c r="A34" s="8" t="s">
        <v>64</v>
      </c>
      <c r="B34" s="9">
        <v>478589</v>
      </c>
      <c r="C34" s="9">
        <v>29550</v>
      </c>
      <c r="D34" s="4">
        <f t="shared" si="2"/>
        <v>449039</v>
      </c>
    </row>
    <row r="35" spans="1:4" x14ac:dyDescent="0.35">
      <c r="A35" s="8" t="s">
        <v>65</v>
      </c>
      <c r="B35" s="9">
        <v>875743</v>
      </c>
      <c r="C35" s="9">
        <v>17516</v>
      </c>
      <c r="D35" s="4">
        <f t="shared" si="2"/>
        <v>858227</v>
      </c>
    </row>
    <row r="36" spans="1:4" ht="16" thickBot="1" x14ac:dyDescent="0.4">
      <c r="A36" s="30" t="s">
        <v>31</v>
      </c>
      <c r="B36" s="34">
        <f>SUM(B9:B35)</f>
        <v>801745212</v>
      </c>
      <c r="C36" s="31">
        <f>SUM(C9:C35)</f>
        <v>95411961</v>
      </c>
      <c r="D36" s="32">
        <f>SUM(B36-C36)</f>
        <v>706333251</v>
      </c>
    </row>
    <row r="38" spans="1:4" x14ac:dyDescent="0.35">
      <c r="A38" s="36" t="s">
        <v>32</v>
      </c>
      <c r="B38" s="36"/>
      <c r="C38" s="36"/>
      <c r="D38" s="36"/>
    </row>
    <row r="40" spans="1:4" x14ac:dyDescent="0.35">
      <c r="A40" s="36" t="s">
        <v>33</v>
      </c>
      <c r="B40" s="36"/>
      <c r="C40" s="36"/>
      <c r="D40" s="36"/>
    </row>
    <row r="42" spans="1:4" x14ac:dyDescent="0.35">
      <c r="A42" s="5" t="s">
        <v>68</v>
      </c>
      <c r="B42" s="33">
        <v>309900</v>
      </c>
      <c r="C42" s="33">
        <v>309900</v>
      </c>
      <c r="D42" s="20">
        <f t="shared" ref="D42:D63" si="3">B42-C42</f>
        <v>0</v>
      </c>
    </row>
    <row r="43" spans="1:4" x14ac:dyDescent="0.35">
      <c r="A43" s="5" t="s">
        <v>34</v>
      </c>
      <c r="B43" s="4">
        <v>5048314</v>
      </c>
      <c r="C43" s="4">
        <v>5048314</v>
      </c>
      <c r="D43" s="20">
        <f t="shared" si="3"/>
        <v>0</v>
      </c>
    </row>
    <row r="44" spans="1:4" x14ac:dyDescent="0.35">
      <c r="A44" s="5" t="s">
        <v>35</v>
      </c>
      <c r="B44" s="4">
        <v>163830</v>
      </c>
      <c r="C44" s="4">
        <v>163830</v>
      </c>
      <c r="D44" s="20">
        <f t="shared" si="3"/>
        <v>0</v>
      </c>
    </row>
    <row r="45" spans="1:4" x14ac:dyDescent="0.35">
      <c r="A45" s="5" t="s">
        <v>36</v>
      </c>
      <c r="B45" s="4">
        <v>334500</v>
      </c>
      <c r="C45" s="4">
        <v>181223</v>
      </c>
      <c r="D45" s="20">
        <f t="shared" si="3"/>
        <v>153277</v>
      </c>
    </row>
    <row r="46" spans="1:4" x14ac:dyDescent="0.35">
      <c r="A46" s="5" t="s">
        <v>37</v>
      </c>
      <c r="B46" s="4">
        <v>2680000</v>
      </c>
      <c r="C46" s="4">
        <v>1744531</v>
      </c>
      <c r="D46" s="20">
        <f t="shared" si="3"/>
        <v>935469</v>
      </c>
    </row>
    <row r="47" spans="1:4" x14ac:dyDescent="0.35">
      <c r="A47" s="5" t="s">
        <v>38</v>
      </c>
      <c r="B47" s="4">
        <v>214452</v>
      </c>
      <c r="C47" s="4">
        <v>134833</v>
      </c>
      <c r="D47" s="20">
        <f t="shared" si="3"/>
        <v>79619</v>
      </c>
    </row>
    <row r="48" spans="1:4" x14ac:dyDescent="0.35">
      <c r="A48" s="5" t="s">
        <v>57</v>
      </c>
      <c r="B48" s="4">
        <v>738504</v>
      </c>
      <c r="C48" s="4">
        <v>284970</v>
      </c>
      <c r="D48" s="20">
        <f t="shared" si="3"/>
        <v>453534</v>
      </c>
    </row>
    <row r="49" spans="1:4" x14ac:dyDescent="0.35">
      <c r="A49" s="5" t="s">
        <v>58</v>
      </c>
      <c r="B49" s="4">
        <v>500000</v>
      </c>
      <c r="C49" s="4">
        <v>191775</v>
      </c>
      <c r="D49" s="20">
        <f t="shared" si="3"/>
        <v>308225</v>
      </c>
    </row>
    <row r="50" spans="1:4" x14ac:dyDescent="0.35">
      <c r="A50" s="5" t="s">
        <v>59</v>
      </c>
      <c r="B50" s="4">
        <v>2437500</v>
      </c>
      <c r="C50" s="4">
        <v>913043</v>
      </c>
      <c r="D50" s="20">
        <f t="shared" si="3"/>
        <v>1524457</v>
      </c>
    </row>
    <row r="51" spans="1:4" x14ac:dyDescent="0.35">
      <c r="A51" s="5" t="s">
        <v>60</v>
      </c>
      <c r="B51" s="4">
        <v>226420</v>
      </c>
      <c r="C51" s="4">
        <v>82080</v>
      </c>
      <c r="D51" s="20">
        <f t="shared" si="3"/>
        <v>144340</v>
      </c>
    </row>
    <row r="52" spans="1:4" x14ac:dyDescent="0.35">
      <c r="A52" s="5" t="s">
        <v>61</v>
      </c>
      <c r="B52" s="4">
        <v>750000</v>
      </c>
      <c r="C52" s="4">
        <v>217496</v>
      </c>
      <c r="D52" s="20">
        <f t="shared" si="3"/>
        <v>532504</v>
      </c>
    </row>
    <row r="53" spans="1:4" x14ac:dyDescent="0.35">
      <c r="A53" s="5" t="s">
        <v>66</v>
      </c>
      <c r="B53" s="4">
        <v>640967</v>
      </c>
      <c r="C53" s="4">
        <v>139410</v>
      </c>
      <c r="D53" s="20">
        <f t="shared" si="3"/>
        <v>501557</v>
      </c>
    </row>
    <row r="54" spans="1:4" x14ac:dyDescent="0.35">
      <c r="A54" s="5" t="s">
        <v>67</v>
      </c>
      <c r="B54" s="4">
        <v>262930</v>
      </c>
      <c r="C54" s="4">
        <v>41301</v>
      </c>
      <c r="D54" s="20">
        <f t="shared" si="3"/>
        <v>221629</v>
      </c>
    </row>
    <row r="55" spans="1:4" x14ac:dyDescent="0.35">
      <c r="A55" s="5" t="s">
        <v>71</v>
      </c>
      <c r="B55" s="4">
        <v>460000</v>
      </c>
      <c r="C55" s="4">
        <v>33350</v>
      </c>
      <c r="D55" s="20">
        <f t="shared" si="3"/>
        <v>426650</v>
      </c>
    </row>
    <row r="56" spans="1:4" x14ac:dyDescent="0.35">
      <c r="A56" s="5" t="s">
        <v>72</v>
      </c>
      <c r="B56" s="4">
        <v>1990000</v>
      </c>
      <c r="C56" s="4">
        <v>144274</v>
      </c>
      <c r="D56" s="20">
        <f t="shared" si="3"/>
        <v>1845726</v>
      </c>
    </row>
    <row r="57" spans="1:4" x14ac:dyDescent="0.35">
      <c r="A57" s="5" t="s">
        <v>73</v>
      </c>
      <c r="B57" s="4">
        <v>560000</v>
      </c>
      <c r="C57" s="4"/>
      <c r="D57" s="20">
        <f t="shared" si="3"/>
        <v>560000</v>
      </c>
    </row>
    <row r="58" spans="1:4" x14ac:dyDescent="0.35">
      <c r="A58" s="5" t="s">
        <v>74</v>
      </c>
      <c r="B58" s="4">
        <v>430000</v>
      </c>
      <c r="C58" s="4"/>
      <c r="D58" s="20">
        <f t="shared" si="3"/>
        <v>430000</v>
      </c>
    </row>
    <row r="59" spans="1:4" x14ac:dyDescent="0.35">
      <c r="A59" s="5" t="s">
        <v>75</v>
      </c>
      <c r="B59" s="4">
        <v>1155020</v>
      </c>
      <c r="C59" s="4">
        <v>41869</v>
      </c>
      <c r="D59" s="20">
        <f t="shared" si="3"/>
        <v>1113151</v>
      </c>
    </row>
    <row r="60" spans="1:4" x14ac:dyDescent="0.35">
      <c r="A60" s="5" t="s">
        <v>39</v>
      </c>
      <c r="B60" s="4">
        <v>1015509</v>
      </c>
      <c r="C60" s="4">
        <v>541546</v>
      </c>
      <c r="D60" s="20">
        <f t="shared" si="3"/>
        <v>473963</v>
      </c>
    </row>
    <row r="61" spans="1:4" x14ac:dyDescent="0.35">
      <c r="A61" s="5" t="s">
        <v>40</v>
      </c>
      <c r="B61" s="4">
        <v>1623000</v>
      </c>
      <c r="C61" s="4">
        <v>856572</v>
      </c>
      <c r="D61" s="20">
        <f t="shared" si="3"/>
        <v>766428</v>
      </c>
    </row>
    <row r="62" spans="1:4" x14ac:dyDescent="0.35">
      <c r="A62" s="5" t="s">
        <v>62</v>
      </c>
      <c r="B62" s="4">
        <v>2290000</v>
      </c>
      <c r="C62" s="4">
        <v>1145000</v>
      </c>
      <c r="D62" s="20">
        <f t="shared" si="3"/>
        <v>1145000</v>
      </c>
    </row>
    <row r="63" spans="1:4" x14ac:dyDescent="0.35">
      <c r="A63" s="5" t="s">
        <v>76</v>
      </c>
      <c r="B63" s="4">
        <v>6150000</v>
      </c>
      <c r="C63" s="4">
        <v>615000</v>
      </c>
      <c r="D63" s="20">
        <f t="shared" si="3"/>
        <v>5535000</v>
      </c>
    </row>
    <row r="64" spans="1:4" x14ac:dyDescent="0.35">
      <c r="A64" s="5" t="s">
        <v>41</v>
      </c>
      <c r="B64" s="4">
        <v>149050</v>
      </c>
      <c r="C64" s="4"/>
      <c r="D64" s="20">
        <v>149050</v>
      </c>
    </row>
    <row r="65" spans="1:4" x14ac:dyDescent="0.35">
      <c r="A65" s="5" t="s">
        <v>42</v>
      </c>
      <c r="B65" s="4">
        <v>1055000</v>
      </c>
      <c r="C65" s="4"/>
      <c r="D65" s="20">
        <v>1055000</v>
      </c>
    </row>
    <row r="66" spans="1:4" x14ac:dyDescent="0.35">
      <c r="A66" s="5" t="s">
        <v>43</v>
      </c>
      <c r="B66" s="4">
        <v>468520</v>
      </c>
      <c r="C66" s="23">
        <v>468520</v>
      </c>
      <c r="D66" s="20"/>
    </row>
    <row r="67" spans="1:4" x14ac:dyDescent="0.35">
      <c r="A67" s="24" t="s">
        <v>69</v>
      </c>
      <c r="B67" s="18">
        <v>26004293</v>
      </c>
      <c r="C67" s="18">
        <v>26004293</v>
      </c>
      <c r="D67" s="5"/>
    </row>
    <row r="68" spans="1:4" x14ac:dyDescent="0.35">
      <c r="A68" s="12"/>
      <c r="B68" s="19"/>
      <c r="C68" s="19"/>
      <c r="D68" s="10"/>
    </row>
    <row r="69" spans="1:4" x14ac:dyDescent="0.35">
      <c r="A69" s="13" t="s">
        <v>44</v>
      </c>
      <c r="B69" s="14">
        <f>SUM(B42:B68)</f>
        <v>57657709</v>
      </c>
      <c r="C69" s="14">
        <v>39309035</v>
      </c>
      <c r="D69" s="21">
        <v>18348674</v>
      </c>
    </row>
    <row r="70" spans="1:4" x14ac:dyDescent="0.35">
      <c r="A70" s="13"/>
      <c r="B70" s="14"/>
      <c r="C70" s="15"/>
      <c r="D70" s="11"/>
    </row>
    <row r="71" spans="1:4" x14ac:dyDescent="0.35">
      <c r="A71" s="5" t="s">
        <v>45</v>
      </c>
      <c r="B71" s="4">
        <v>150000</v>
      </c>
      <c r="C71" s="4">
        <v>150000</v>
      </c>
      <c r="D71" s="11"/>
    </row>
    <row r="72" spans="1:4" x14ac:dyDescent="0.35">
      <c r="A72" s="5" t="s">
        <v>46</v>
      </c>
      <c r="B72" s="4">
        <v>1330847</v>
      </c>
      <c r="C72" s="4">
        <v>1330847</v>
      </c>
      <c r="D72" s="11"/>
    </row>
    <row r="73" spans="1:4" x14ac:dyDescent="0.35">
      <c r="A73" s="5" t="s">
        <v>47</v>
      </c>
      <c r="B73" s="4">
        <v>423700</v>
      </c>
      <c r="C73" s="4">
        <v>423700</v>
      </c>
      <c r="D73" s="11"/>
    </row>
    <row r="74" spans="1:4" x14ac:dyDescent="0.35">
      <c r="A74" s="5" t="s">
        <v>48</v>
      </c>
      <c r="B74" s="4">
        <v>1200000</v>
      </c>
      <c r="C74" s="4">
        <v>1200000</v>
      </c>
      <c r="D74" s="11"/>
    </row>
    <row r="75" spans="1:4" x14ac:dyDescent="0.35">
      <c r="A75" s="5" t="s">
        <v>49</v>
      </c>
      <c r="B75" s="4">
        <v>255000</v>
      </c>
      <c r="C75" s="4">
        <v>255000</v>
      </c>
      <c r="D75" s="11"/>
    </row>
    <row r="76" spans="1:4" x14ac:dyDescent="0.35">
      <c r="A76" s="5" t="s">
        <v>50</v>
      </c>
      <c r="B76" s="4">
        <v>2206500</v>
      </c>
      <c r="C76" s="4">
        <v>2206500</v>
      </c>
      <c r="D76" s="11"/>
    </row>
    <row r="77" spans="1:4" x14ac:dyDescent="0.35">
      <c r="A77" s="5" t="s">
        <v>51</v>
      </c>
      <c r="B77" s="4">
        <v>916007</v>
      </c>
      <c r="C77" s="4">
        <v>916007</v>
      </c>
      <c r="D77" s="11"/>
    </row>
    <row r="78" spans="1:4" x14ac:dyDescent="0.35">
      <c r="A78" s="5" t="s">
        <v>52</v>
      </c>
      <c r="B78" s="4">
        <v>2164080</v>
      </c>
      <c r="C78" s="4">
        <v>2164080</v>
      </c>
      <c r="D78" s="11"/>
    </row>
    <row r="79" spans="1:4" x14ac:dyDescent="0.35">
      <c r="A79" s="5" t="s">
        <v>63</v>
      </c>
      <c r="B79" s="4">
        <v>1360000</v>
      </c>
      <c r="C79" s="4">
        <v>1155462</v>
      </c>
      <c r="D79" s="25">
        <f>SUM(B79-C79:C80)</f>
        <v>204538</v>
      </c>
    </row>
    <row r="80" spans="1:4" x14ac:dyDescent="0.35">
      <c r="A80" s="13" t="s">
        <v>53</v>
      </c>
      <c r="B80" s="14">
        <f>SUM(B71:B79)</f>
        <v>10006134</v>
      </c>
      <c r="C80" s="14">
        <f>SUM(C71:C79)</f>
        <v>9801596</v>
      </c>
      <c r="D80" s="26">
        <f>SUM(D71:D79)</f>
        <v>204538</v>
      </c>
    </row>
    <row r="81" spans="1:4" x14ac:dyDescent="0.35">
      <c r="A81" s="15"/>
      <c r="B81" s="16"/>
      <c r="C81" s="16"/>
      <c r="D81" s="11"/>
    </row>
    <row r="82" spans="1:4" x14ac:dyDescent="0.35">
      <c r="A82" s="36" t="s">
        <v>54</v>
      </c>
      <c r="B82" s="36"/>
      <c r="C82" s="36"/>
      <c r="D82" s="36"/>
    </row>
    <row r="83" spans="1:4" x14ac:dyDescent="0.35">
      <c r="A83" s="35" t="s">
        <v>55</v>
      </c>
      <c r="B83" s="35"/>
      <c r="C83" s="35"/>
      <c r="D83" s="4">
        <v>2700000</v>
      </c>
    </row>
    <row r="84" spans="1:4" x14ac:dyDescent="0.35">
      <c r="A84" s="27" t="s">
        <v>70</v>
      </c>
      <c r="B84" s="27"/>
      <c r="C84" s="27"/>
      <c r="D84" s="4">
        <v>11000</v>
      </c>
    </row>
    <row r="85" spans="1:4" ht="15" thickBot="1" x14ac:dyDescent="0.4">
      <c r="A85" s="36" t="s">
        <v>31</v>
      </c>
      <c r="B85" s="36"/>
      <c r="C85" s="36"/>
      <c r="D85" s="7">
        <f>SUM(D83+D84)</f>
        <v>2711000</v>
      </c>
    </row>
    <row r="86" spans="1:4" ht="19" thickBot="1" x14ac:dyDescent="0.5">
      <c r="A86" s="37" t="s">
        <v>56</v>
      </c>
      <c r="B86" s="38"/>
      <c r="C86" s="38"/>
      <c r="D86" s="17">
        <f>SUM(D36+D69+D80+D85)</f>
        <v>727597463</v>
      </c>
    </row>
  </sheetData>
  <mergeCells count="8">
    <mergeCell ref="A83:C83"/>
    <mergeCell ref="A85:C85"/>
    <mergeCell ref="A86:C86"/>
    <mergeCell ref="A3:D3"/>
    <mergeCell ref="A5:D5"/>
    <mergeCell ref="A38:D38"/>
    <mergeCell ref="A40:D40"/>
    <mergeCell ref="A82:D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Marianosztra</dc:creator>
  <cp:lastModifiedBy>aaa</cp:lastModifiedBy>
  <cp:lastPrinted>2019-10-24T06:46:49Z</cp:lastPrinted>
  <dcterms:created xsi:type="dcterms:W3CDTF">2018-05-14T13:06:34Z</dcterms:created>
  <dcterms:modified xsi:type="dcterms:W3CDTF">2021-05-26T09:48:33Z</dcterms:modified>
</cp:coreProperties>
</file>